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codeName="ThisWorkbook" defaultThemeVersion="124226"/>
  <mc:AlternateContent xmlns:mc="http://schemas.openxmlformats.org/markup-compatibility/2006">
    <mc:Choice Requires="x15">
      <x15ac:absPath xmlns:x15ac="http://schemas.microsoft.com/office/spreadsheetml/2010/11/ac" url="C:\Users\spiros.DIAXEIRISTIKI\Desktop\"/>
    </mc:Choice>
  </mc:AlternateContent>
  <xr:revisionPtr revIDLastSave="0" documentId="13_ncr:1_{14EC7CBB-C0B3-4B15-87F2-96B59F0ADEC9}" xr6:coauthVersionLast="47" xr6:coauthVersionMax="47" xr10:uidLastSave="{00000000-0000-0000-0000-000000000000}"/>
  <bookViews>
    <workbookView xWindow="-28920" yWindow="-120" windowWidth="29040" windowHeight="15840" tabRatio="840" xr2:uid="{00000000-000D-0000-FFFF-FFFF00000000}"/>
  </bookViews>
  <sheets>
    <sheet name="ΟΔΗΓΙΕΣ" sheetId="42" r:id="rId1"/>
    <sheet name="ΚΟΣΤΟΣ" sheetId="54" r:id="rId2"/>
    <sheet name="ΠΛΗΡΟΤΗΤΕΣ_ΕΣΟΔΑ_ΜΟΝΑΔΑΣ" sheetId="45" r:id="rId3"/>
    <sheet name="ΚΟΣΤΟΣ_ΜΟΝΑΔΑΣ" sheetId="46" r:id="rId4"/>
    <sheet name="ΕΣΟΔΑ_ΚΟΣΤΟΣ_ΦΟΡΕΑ" sheetId="47" r:id="rId5"/>
    <sheet name="ΚΕΦΑΛΑΙΟ ΚΙΝΗΣΗΣ" sheetId="14" r:id="rId6"/>
    <sheet name="ΜΑΚΡΟΠΡΟΘΕΣΜΟ ΔΑΝΕΙΟ " sheetId="15" r:id="rId7"/>
    <sheet name="LEASING ΕΠΕΝΔΥΤΙΚΟΥ ΣΧΕΔΙΟΥ" sheetId="24" r:id="rId8"/>
    <sheet name="ΥΦΙΣΤΑΜΕΝΕΣ ΔΑΝΕΙΑΚΕΣ ΥΠΟΧΡ" sheetId="16" r:id="rId9"/>
    <sheet name="ΞΕΝΑ ΚΕΦΑΛΑΙΑ" sheetId="35" r:id="rId10"/>
    <sheet name="ΤΟΚΟΧΡΕΟΛΥΣΙΑ ΔΑΝΕΙΩΝ" sheetId="36" r:id="rId11"/>
    <sheet name="ΑΠΟΣΒΕΣΕΙΣ" sheetId="55" r:id="rId12"/>
    <sheet name="ΛΜΟΣ ΕΚΜΕΤ ΦΟΡΕΑ " sheetId="18" r:id="rId13"/>
    <sheet name="ΔΙΑΝΟΜΗ ΚΕΡΔΩΝ" sheetId="41" r:id="rId14"/>
    <sheet name="ΔΙΑΤ" sheetId="51" r:id="rId15"/>
    <sheet name="IRR" sheetId="19" r:id="rId16"/>
    <sheet name="ΥΦΙΣΤΑΜΕΝΗ_ΠΛΗΡΟΤΗΤΑ_ΜΟΝΑΔΑΣ" sheetId="60" r:id="rId17"/>
    <sheet name="ΥΦΙΣΤ_ΚΟΣΤΟΣ_ΠΑΡΟΧΗΣ ΥΠ.ΜΟΝΑΔΑΣ" sheetId="61" r:id="rId18"/>
    <sheet name="3ετια-ΛΜΟΣ ΕΚΜΕΤ_ΦΟΡΕΑ " sheetId="62" r:id="rId19"/>
  </sheets>
  <externalReferences>
    <externalReference r:id="rId20"/>
    <externalReference r:id="rId21"/>
    <externalReference r:id="rId22"/>
    <externalReference r:id="rId23"/>
    <externalReference r:id="rId24"/>
    <externalReference r:id="rId25"/>
  </externalReferences>
  <definedNames>
    <definedName name="_ad2" localSheetId="18">#REF!</definedName>
    <definedName name="_ad2" localSheetId="11">#REF!</definedName>
    <definedName name="_ad2" localSheetId="1">#REF!</definedName>
    <definedName name="_ad2" localSheetId="17">#REF!</definedName>
    <definedName name="_ad2" localSheetId="16">#REF!</definedName>
    <definedName name="_ad2">#REF!</definedName>
    <definedName name="_ap2" localSheetId="18">#REF!</definedName>
    <definedName name="_ap2" localSheetId="11">#REF!</definedName>
    <definedName name="_ap2" localSheetId="1">#REF!</definedName>
    <definedName name="_ap2" localSheetId="17">#REF!</definedName>
    <definedName name="_ap2" localSheetId="16">#REF!</definedName>
    <definedName name="_ap2">#REF!</definedName>
    <definedName name="_bi2" localSheetId="18">#REF!</definedName>
    <definedName name="_bi2" localSheetId="11">#REF!</definedName>
    <definedName name="_bi2" localSheetId="17">#REF!</definedName>
    <definedName name="_bi2" localSheetId="16">#REF!</definedName>
    <definedName name="_bi2">#REF!</definedName>
    <definedName name="_bk2" localSheetId="11">#REF!</definedName>
    <definedName name="_bk2">#REF!</definedName>
    <definedName name="_d2" localSheetId="11">#REF!</definedName>
    <definedName name="_d2">#REF!</definedName>
    <definedName name="ad" localSheetId="18">#REF!</definedName>
    <definedName name="ad" localSheetId="11">#REF!</definedName>
    <definedName name="ad" localSheetId="9">#REF!</definedName>
    <definedName name="ad" localSheetId="10">#REF!</definedName>
    <definedName name="ad">#REF!</definedName>
    <definedName name="Annual_interest_rate" localSheetId="11">#REF!</definedName>
    <definedName name="Annual_interest_rate">#REF!</definedName>
    <definedName name="ap" localSheetId="18">#REF!</definedName>
    <definedName name="ap" localSheetId="11">#REF!</definedName>
    <definedName name="ap" localSheetId="9">#REF!</definedName>
    <definedName name="ap" localSheetId="10">#REF!</definedName>
    <definedName name="ap">#REF!</definedName>
    <definedName name="B" localSheetId="11">#REF!</definedName>
    <definedName name="B">#REF!</definedName>
    <definedName name="bi" localSheetId="18">#REF!</definedName>
    <definedName name="bi" localSheetId="11">#REF!</definedName>
    <definedName name="bi" localSheetId="9">#REF!</definedName>
    <definedName name="bi" localSheetId="10">#REF!</definedName>
    <definedName name="bi">#REF!</definedName>
    <definedName name="bk" localSheetId="18">#REF!</definedName>
    <definedName name="bk" localSheetId="11">#REF!</definedName>
    <definedName name="bk" localSheetId="9">#REF!</definedName>
    <definedName name="bk" localSheetId="10">#REF!</definedName>
    <definedName name="bk">#REF!</definedName>
    <definedName name="C_" localSheetId="18">#REF!</definedName>
    <definedName name="C_" localSheetId="11">#REF!</definedName>
    <definedName name="C_" localSheetId="9">#REF!</definedName>
    <definedName name="C_" localSheetId="10">#REF!</definedName>
    <definedName name="C_">#REF!</definedName>
    <definedName name="d" localSheetId="18">#REF!</definedName>
    <definedName name="d" localSheetId="11">#REF!</definedName>
    <definedName name="d" localSheetId="9">#REF!</definedName>
    <definedName name="d" localSheetId="10">#REF!</definedName>
    <definedName name="d">#REF!</definedName>
    <definedName name="dm" localSheetId="11">#REF!</definedName>
    <definedName name="dm">#REF!</definedName>
    <definedName name="dt" localSheetId="11">#REF!</definedName>
    <definedName name="dt">#REF!</definedName>
    <definedName name="eis" localSheetId="18">#REF!</definedName>
    <definedName name="eis" localSheetId="11">#REF!</definedName>
    <definedName name="eis" localSheetId="9">#REF!</definedName>
    <definedName name="eis" localSheetId="10">#REF!</definedName>
    <definedName name="eis">#REF!</definedName>
    <definedName name="ene" localSheetId="11">#REF!</definedName>
    <definedName name="ene">#REF!</definedName>
    <definedName name="ens" localSheetId="11">#REF!</definedName>
    <definedName name="ens">#REF!</definedName>
    <definedName name="epa" localSheetId="11">#REF!</definedName>
    <definedName name="epa">#REF!</definedName>
    <definedName name="eps" localSheetId="11">#REF!</definedName>
    <definedName name="eps">#REF!</definedName>
    <definedName name="First" localSheetId="11">#REF!</definedName>
    <definedName name="First">#REF!</definedName>
    <definedName name="First_payment_due" localSheetId="11">#REF!</definedName>
    <definedName name="First_payment_due">#REF!</definedName>
    <definedName name="for" localSheetId="11">#REF!</definedName>
    <definedName name="for">#REF!</definedName>
    <definedName name="giannhs" localSheetId="18">#REF!</definedName>
    <definedName name="giannhs" localSheetId="11">#REF!</definedName>
    <definedName name="giannhs" localSheetId="9">#REF!</definedName>
    <definedName name="giannhs" localSheetId="10">#REF!</definedName>
    <definedName name="giannhs">#REF!</definedName>
    <definedName name="il" localSheetId="18">#REF!</definedName>
    <definedName name="il" localSheetId="11">#REF!</definedName>
    <definedName name="il" localSheetId="9">#REF!</definedName>
    <definedName name="il" localSheetId="10">#REF!</definedName>
    <definedName name="il">#REF!</definedName>
    <definedName name="isf" localSheetId="11">#REF!</definedName>
    <definedName name="isf">#REF!</definedName>
    <definedName name="isk" localSheetId="11">#REF!</definedName>
    <definedName name="isk">#REF!</definedName>
    <definedName name="J" localSheetId="18">#REF!</definedName>
    <definedName name="J" localSheetId="11">#REF!</definedName>
    <definedName name="J" localSheetId="9">#REF!</definedName>
    <definedName name="J" localSheetId="10">#REF!</definedName>
    <definedName name="J">#REF!</definedName>
    <definedName name="K" localSheetId="18">#REF!</definedName>
    <definedName name="K" localSheetId="11">#REF!</definedName>
    <definedName name="K" localSheetId="9">#REF!</definedName>
    <definedName name="K" localSheetId="10">#REF!</definedName>
    <definedName name="K">#REF!</definedName>
    <definedName name="lmt" localSheetId="11">#REF!</definedName>
    <definedName name="lmt">#REF!</definedName>
    <definedName name="ltd" localSheetId="11">#REF!</definedName>
    <definedName name="ltd">#REF!</definedName>
    <definedName name="max" localSheetId="11">#REF!</definedName>
    <definedName name="max">#REF!</definedName>
    <definedName name="maxp" localSheetId="11">#REF!</definedName>
    <definedName name="maxp">#REF!</definedName>
    <definedName name="maxps" localSheetId="11">#REF!</definedName>
    <definedName name="maxps">#REF!</definedName>
    <definedName name="mds" localSheetId="11">#REF!</definedName>
    <definedName name="mds">#REF!</definedName>
    <definedName name="med" localSheetId="11">#REF!</definedName>
    <definedName name="med">#REF!</definedName>
    <definedName name="medp" localSheetId="11">#REF!</definedName>
    <definedName name="medp">#REF!</definedName>
    <definedName name="medps" localSheetId="11">#REF!</definedName>
    <definedName name="medps">#REF!</definedName>
    <definedName name="min" localSheetId="11">#REF!</definedName>
    <definedName name="min">#REF!</definedName>
    <definedName name="minp" localSheetId="11">#REF!</definedName>
    <definedName name="minp">#REF!</definedName>
    <definedName name="minps" localSheetId="11">#REF!</definedName>
    <definedName name="minps">#REF!</definedName>
    <definedName name="MOD" localSheetId="11">#REF!</definedName>
    <definedName name="MOD">#REF!</definedName>
    <definedName name="modsy" localSheetId="11">#REF!</definedName>
    <definedName name="modsy">#REF!</definedName>
    <definedName name="Payment_Needed">"Απαιτείται πληρωμή"</definedName>
    <definedName name="Payments_per_year">#REF!</definedName>
    <definedName name="per" localSheetId="18">#REF!</definedName>
    <definedName name="per" localSheetId="11">#REF!</definedName>
    <definedName name="per" localSheetId="9">#REF!</definedName>
    <definedName name="per" localSheetId="10">#REF!</definedName>
    <definedName name="per">#REF!</definedName>
    <definedName name="perr" localSheetId="18">#REF!</definedName>
    <definedName name="perr" localSheetId="11">#REF!</definedName>
    <definedName name="perr" localSheetId="9">#REF!</definedName>
    <definedName name="perr" localSheetId="10">#REF!</definedName>
    <definedName name="perr">#REF!</definedName>
    <definedName name="Pmt_to_use" localSheetId="11">#REF!</definedName>
    <definedName name="Pmt_to_use">#REF!</definedName>
    <definedName name="pr" localSheetId="18">#REF!</definedName>
    <definedName name="pr" localSheetId="11">#REF!</definedName>
    <definedName name="pr" localSheetId="9">#REF!</definedName>
    <definedName name="pr" localSheetId="10">#REF!</definedName>
    <definedName name="pr">#REF!</definedName>
    <definedName name="Print_Area_MI" localSheetId="18">#REF!</definedName>
    <definedName name="Print_Area_MI" localSheetId="11">#REF!</definedName>
    <definedName name="Print_Area_MI" localSheetId="17">#REF!</definedName>
    <definedName name="Print_Area_MI" localSheetId="16">#REF!</definedName>
    <definedName name="Print_Area_MI">#REF!</definedName>
    <definedName name="psm" localSheetId="18">#REF!</definedName>
    <definedName name="psm" localSheetId="11">#REF!</definedName>
    <definedName name="psm" localSheetId="17">#REF!</definedName>
    <definedName name="psm" localSheetId="16">#REF!</definedName>
    <definedName name="psm">#REF!</definedName>
    <definedName name="pssssssss" localSheetId="18">#REF!</definedName>
    <definedName name="pssssssss" localSheetId="11">#REF!</definedName>
    <definedName name="pssssssss" localSheetId="9">#REF!</definedName>
    <definedName name="pssssssss" localSheetId="10">#REF!</definedName>
    <definedName name="pssssssss">#REF!</definedName>
    <definedName name="R_" localSheetId="18">#REF!</definedName>
    <definedName name="R_" localSheetId="11">#REF!</definedName>
    <definedName name="R_" localSheetId="9">#REF!</definedName>
    <definedName name="R_" localSheetId="10">#REF!</definedName>
    <definedName name="R_">#REF!</definedName>
    <definedName name="Reimbursement">"Επιστροφή εξόδων"</definedName>
    <definedName name="rmd">#REF!</definedName>
    <definedName name="rperiod" localSheetId="18">#REF!</definedName>
    <definedName name="rperiod" localSheetId="11">#REF!</definedName>
    <definedName name="rperiod" localSheetId="17">#REF!</definedName>
    <definedName name="rperiod" localSheetId="16">#REF!</definedName>
    <definedName name="rperiod">#REF!</definedName>
    <definedName name="se" localSheetId="18">#REF!</definedName>
    <definedName name="se" localSheetId="11">#REF!</definedName>
    <definedName name="se" localSheetId="17">#REF!</definedName>
    <definedName name="se" localSheetId="16">#REF!</definedName>
    <definedName name="se">#REF!</definedName>
    <definedName name="sep" localSheetId="18">'[1]pilot r'!#REF!</definedName>
    <definedName name="sep" localSheetId="4">'[1]pilot r'!#REF!</definedName>
    <definedName name="sep" localSheetId="3">'[1]pilot r'!#REF!</definedName>
    <definedName name="sep" localSheetId="9">'[1]pilot r'!#REF!</definedName>
    <definedName name="sep" localSheetId="2">'[1]pilot r'!#REF!</definedName>
    <definedName name="sep" localSheetId="10">'[1]pilot r'!#REF!</definedName>
    <definedName name="sep" localSheetId="17">'[1]pilot r'!#REF!</definedName>
    <definedName name="sep" localSheetId="16">'[1]pilot r'!#REF!</definedName>
    <definedName name="sep">'[1]pilot r'!#REF!</definedName>
    <definedName name="sq" localSheetId="4">'[1]pilot r'!$C$5</definedName>
    <definedName name="sq" localSheetId="3">'[1]pilot r'!$C$5</definedName>
    <definedName name="sq" localSheetId="2">'[1]pilot r'!$C$5</definedName>
    <definedName name="sq" localSheetId="17">'[1]pilot r'!$C$5</definedName>
    <definedName name="sq" localSheetId="16">'[1]pilot r'!$C$5</definedName>
    <definedName name="sq">'[1]pilot r'!$C$5</definedName>
    <definedName name="sqe" localSheetId="4">'[2]pilot r'!$C$67</definedName>
    <definedName name="sqe" localSheetId="3">'[2]pilot r'!$C$67</definedName>
    <definedName name="sqe" localSheetId="2">'[2]pilot r'!$C$67</definedName>
    <definedName name="sqe" localSheetId="17">'[2]pilot r'!$C$67</definedName>
    <definedName name="sqe" localSheetId="16">'[2]pilot r'!$C$67</definedName>
    <definedName name="sqe">'[2]pilot r'!$C$67</definedName>
    <definedName name="t" localSheetId="4">'[3]ΔΙΑΝΟΜΗ ΚΕΡΔΩΝ'!$A$3</definedName>
    <definedName name="t" localSheetId="3">'[3]ΔΙΑΝΟΜΗ ΚΕΡΔΩΝ'!$A$3</definedName>
    <definedName name="t" localSheetId="2">'[3]ΔΙΑΝΟΜΗ ΚΕΡΔΩΝ'!$A$3</definedName>
    <definedName name="t" localSheetId="17">'[3]ΔΙΑΝΟΜΗ ΚΕΡΔΩΝ'!$A$3</definedName>
    <definedName name="t" localSheetId="16">'[3]ΔΙΑΝΟΜΗ ΚΕΡΔΩΝ'!$A$3</definedName>
    <definedName name="t">'[3]ΔΙΑΝΟΜΗ ΚΕΡΔΩΝ'!$A$3</definedName>
    <definedName name="Term_in_years" localSheetId="18">#REF!</definedName>
    <definedName name="Term_in_years" localSheetId="11">#REF!</definedName>
    <definedName name="Term_in_years" localSheetId="17">#REF!</definedName>
    <definedName name="Term_in_years" localSheetId="16">#REF!</definedName>
    <definedName name="Term_in_years">#REF!</definedName>
    <definedName name="ΑΜ1" localSheetId="4">'[2]ΑΜΟΙΒΕΣ - ΜΟΝΙΜΟΙ'!$F$34</definedName>
    <definedName name="ΑΜ1" localSheetId="3">'[2]ΑΜΟΙΒΕΣ - ΜΟΝΙΜΟΙ'!$F$34</definedName>
    <definedName name="ΑΜ1" localSheetId="2">'[2]ΑΜΟΙΒΕΣ - ΜΟΝΙΜΟΙ'!$F$34</definedName>
    <definedName name="ΑΜ1" localSheetId="17">'[2]ΑΜΟΙΒΕΣ - ΜΟΝΙΜΟΙ'!$F$34</definedName>
    <definedName name="ΑΜ1" localSheetId="16">'[2]ΑΜΟΙΒΕΣ - ΜΟΝΙΜΟΙ'!$F$34</definedName>
    <definedName name="ΑΜ1">'[2]ΑΜΟΙΒΕΣ - ΜΟΝΙΜΟΙ'!$F$34</definedName>
    <definedName name="ΑΜ2" localSheetId="4">'[2]ΑΜΟΙΒΕΣ - ΕΠΟΧΙΑΚΟΙ - 8 ΜΗΝ'!$F$34</definedName>
    <definedName name="ΑΜ2" localSheetId="3">'[2]ΑΜΟΙΒΕΣ - ΕΠΟΧΙΑΚΟΙ - 8 ΜΗΝ'!$F$34</definedName>
    <definedName name="ΑΜ2" localSheetId="2">'[2]ΑΜΟΙΒΕΣ - ΕΠΟΧΙΑΚΟΙ - 8 ΜΗΝ'!$F$34</definedName>
    <definedName name="ΑΜ2" localSheetId="17">'[2]ΑΜΟΙΒΕΣ - ΕΠΟΧΙΑΚΟΙ - 8 ΜΗΝ'!$F$34</definedName>
    <definedName name="ΑΜ2" localSheetId="16">'[2]ΑΜΟΙΒΕΣ - ΕΠΟΧΙΑΚΟΙ - 8 ΜΗΝ'!$F$34</definedName>
    <definedName name="ΑΜ2">'[2]ΑΜΟΙΒΕΣ - ΕΠΟΧΙΑΚΟΙ - 8 ΜΗΝ'!$F$34</definedName>
    <definedName name="ΑΜ3" localSheetId="4">'[2]ΑΜΟΙΒΕΣ - ΕΠΟΧΙΑΚΟΙ - 4 ΜΗΝ'!$F$34</definedName>
    <definedName name="ΑΜ3" localSheetId="3">'[2]ΑΜΟΙΒΕΣ - ΕΠΟΧΙΑΚΟΙ - 4 ΜΗΝ'!$F$34</definedName>
    <definedName name="ΑΜ3" localSheetId="2">'[2]ΑΜΟΙΒΕΣ - ΕΠΟΧΙΑΚΟΙ - 4 ΜΗΝ'!$F$34</definedName>
    <definedName name="ΑΜ3" localSheetId="17">'[2]ΑΜΟΙΒΕΣ - ΕΠΟΧΙΑΚΟΙ - 4 ΜΗΝ'!$F$34</definedName>
    <definedName name="ΑΜ3" localSheetId="16">'[2]ΑΜΟΙΒΕΣ - ΕΠΟΧΙΑΚΟΙ - 4 ΜΗΝ'!$F$34</definedName>
    <definedName name="ΑΜ3">'[2]ΑΜΟΙΒΕΣ - ΕΠΟΧΙΑΚΟΙ - 4 ΜΗΝ'!$F$34</definedName>
    <definedName name="ΑΜ4" localSheetId="4">'[2]ΑΜΟΙΒΕΣ - ΜΑΘΗΤΕΣ ΣΧΟΛΩΝ'!$F$34</definedName>
    <definedName name="ΑΜ4" localSheetId="3">'[2]ΑΜΟΙΒΕΣ - ΜΑΘΗΤΕΣ ΣΧΟΛΩΝ'!$F$34</definedName>
    <definedName name="ΑΜ4" localSheetId="2">'[2]ΑΜΟΙΒΕΣ - ΜΑΘΗΤΕΣ ΣΧΟΛΩΝ'!$F$34</definedName>
    <definedName name="ΑΜ4" localSheetId="17">'[2]ΑΜΟΙΒΕΣ - ΜΑΘΗΤΕΣ ΣΧΟΛΩΝ'!$F$34</definedName>
    <definedName name="ΑΜ4" localSheetId="16">'[2]ΑΜΟΙΒΕΣ - ΜΑΘΗΤΕΣ ΣΧΟΛΩΝ'!$F$34</definedName>
    <definedName name="ΑΜ4">'[2]ΑΜΟΙΒΕΣ - ΜΑΘΗΤΕΣ ΣΧΟΛΩΝ'!$F$34</definedName>
    <definedName name="ΑΜ5" localSheetId="4">'[2]ΑΜΟΙΒΕΣ - ΕΠΟΧΙΑΚΟΙ spa'!$F$34</definedName>
    <definedName name="ΑΜ5" localSheetId="3">'[2]ΑΜΟΙΒΕΣ - ΕΠΟΧΙΑΚΟΙ spa'!$F$34</definedName>
    <definedName name="ΑΜ5" localSheetId="2">'[2]ΑΜΟΙΒΕΣ - ΕΠΟΧΙΑΚΟΙ spa'!$F$34</definedName>
    <definedName name="ΑΜ5" localSheetId="17">'[2]ΑΜΟΙΒΕΣ - ΕΠΟΧΙΑΚΟΙ spa'!$F$34</definedName>
    <definedName name="ΑΜ5" localSheetId="16">'[2]ΑΜΟΙΒΕΣ - ΕΠΟΧΙΑΚΟΙ spa'!$F$34</definedName>
    <definedName name="ΑΜ5">'[2]ΑΜΟΙΒΕΣ - ΕΠΟΧΙΑΚΟΙ spa'!$F$34</definedName>
    <definedName name="ΑΞΙΑ_ΤΗΣ_ΕΠΙΧΕΙΡΗΣΗΣ__ΜΙΝ" localSheetId="18">#REF!</definedName>
    <definedName name="ΑΞΙΑ_ΤΗΣ_ΕΠΙΧΕΙΡΗΣΗΣ__ΜΙΝ" localSheetId="11">#REF!</definedName>
    <definedName name="ΑΞΙΑ_ΤΗΣ_ΕΠΙΧΕΙΡΗΣΗΣ__ΜΙΝ" localSheetId="9">#REF!</definedName>
    <definedName name="ΑΞΙΑ_ΤΗΣ_ΕΠΙΧΕΙΡΗΣΗΣ__ΜΙΝ" localSheetId="10">#REF!</definedName>
    <definedName name="ΑΞΙΑ_ΤΗΣ_ΕΠΙΧΕΙΡΗΣΗΣ__ΜΙΝ">#REF!</definedName>
    <definedName name="ΑΠΑ1" localSheetId="4">'[4]ΛΜΟΣ ΕΚΜΕΤΑΛΛΕΥΣΗΣ'!$C$34</definedName>
    <definedName name="ΑΠΑ1" localSheetId="3">'[4]ΛΜΟΣ ΕΚΜΕΤΑΛΛΕΥΣΗΣ'!$C$34</definedName>
    <definedName name="ΑΠΑ1" localSheetId="2">'[4]ΛΜΟΣ ΕΚΜΕΤΑΛΛΕΥΣΗΣ'!$C$34</definedName>
    <definedName name="ΑΠΑ1" localSheetId="17">'[4]ΛΜΟΣ ΕΚΜΕΤΑΛΛΕΥΣΗΣ'!$C$34</definedName>
    <definedName name="ΑΠΑ1" localSheetId="16">'[4]ΛΜΟΣ ΕΚΜΕΤΑΛΛΕΥΣΗΣ'!$C$34</definedName>
    <definedName name="ΑΠΑ1">'[4]ΛΜΟΣ ΕΚΜΕΤΑΛΛΕΥΣΗΣ'!$C$34</definedName>
    <definedName name="ΑΠΑ2" localSheetId="4">'[4]ΛΜΟΣ ΕΚΜΕΤΑΛΛΕΥΣΗΣ'!$D$34</definedName>
    <definedName name="ΑΠΑ2" localSheetId="3">'[4]ΛΜΟΣ ΕΚΜΕΤΑΛΛΕΥΣΗΣ'!$D$34</definedName>
    <definedName name="ΑΠΑ2" localSheetId="2">'[4]ΛΜΟΣ ΕΚΜΕΤΑΛΛΕΥΣΗΣ'!$D$34</definedName>
    <definedName name="ΑΠΑ2" localSheetId="17">'[4]ΛΜΟΣ ΕΚΜΕΤΑΛΛΕΥΣΗΣ'!$D$34</definedName>
    <definedName name="ΑΠΑ2" localSheetId="16">'[4]ΛΜΟΣ ΕΚΜΕΤΑΛΛΕΥΣΗΣ'!$D$34</definedName>
    <definedName name="ΑΠΑ2">'[4]ΛΜΟΣ ΕΚΜΕΤΑΛΛΕΥΣΗΣ'!$D$34</definedName>
    <definedName name="ΑΠΑ3" localSheetId="4">'[4]ΛΜΟΣ ΕΚΜΕΤΑΛΛΕΥΣΗΣ'!$E$34</definedName>
    <definedName name="ΑΠΑ3" localSheetId="3">'[4]ΛΜΟΣ ΕΚΜΕΤΑΛΛΕΥΣΗΣ'!$E$34</definedName>
    <definedName name="ΑΠΑ3" localSheetId="2">'[4]ΛΜΟΣ ΕΚΜΕΤΑΛΛΕΥΣΗΣ'!$E$34</definedName>
    <definedName name="ΑΠΑ3" localSheetId="17">'[4]ΛΜΟΣ ΕΚΜΕΤΑΛΛΕΥΣΗΣ'!$E$34</definedName>
    <definedName name="ΑΠΑ3" localSheetId="16">'[4]ΛΜΟΣ ΕΚΜΕΤΑΛΛΕΥΣΗΣ'!$E$34</definedName>
    <definedName name="ΑΠΑ3">'[4]ΛΜΟΣ ΕΚΜΕΤΑΛΛΕΥΣΗΣ'!$E$34</definedName>
    <definedName name="ΑΠΑ4" localSheetId="4">'[4]ΛΜΟΣ ΕΚΜΕΤΑΛΛΕΥΣΗΣ'!$F$34</definedName>
    <definedName name="ΑΠΑ4" localSheetId="3">'[4]ΛΜΟΣ ΕΚΜΕΤΑΛΛΕΥΣΗΣ'!$F$34</definedName>
    <definedName name="ΑΠΑ4" localSheetId="2">'[4]ΛΜΟΣ ΕΚΜΕΤΑΛΛΕΥΣΗΣ'!$F$34</definedName>
    <definedName name="ΑΠΑ4" localSheetId="17">'[4]ΛΜΟΣ ΕΚΜΕΤΑΛΛΕΥΣΗΣ'!$F$34</definedName>
    <definedName name="ΑΠΑ4" localSheetId="16">'[4]ΛΜΟΣ ΕΚΜΕΤΑΛΛΕΥΣΗΣ'!$F$34</definedName>
    <definedName name="ΑΠΑ4">'[4]ΛΜΟΣ ΕΚΜΕΤΑΛΛΕΥΣΗΣ'!$F$34</definedName>
    <definedName name="ΑΠΑ5" localSheetId="4">'[4]ΛΜΟΣ ΕΚΜΕΤΑΛΛΕΥΣΗΣ'!$G$34</definedName>
    <definedName name="ΑΠΑ5" localSheetId="3">'[4]ΛΜΟΣ ΕΚΜΕΤΑΛΛΕΥΣΗΣ'!$G$34</definedName>
    <definedName name="ΑΠΑ5" localSheetId="2">'[4]ΛΜΟΣ ΕΚΜΕΤΑΛΛΕΥΣΗΣ'!$G$34</definedName>
    <definedName name="ΑΠΑ5" localSheetId="17">'[4]ΛΜΟΣ ΕΚΜΕΤΑΛΛΕΥΣΗΣ'!$G$34</definedName>
    <definedName name="ΑΠΑ5" localSheetId="16">'[4]ΛΜΟΣ ΕΚΜΕΤΑΛΛΕΥΣΗΣ'!$G$34</definedName>
    <definedName name="ΑΠΑ5">'[4]ΛΜΟΣ ΕΚΜΕΤΑΛΛΕΥΣΗΣ'!$G$34</definedName>
    <definedName name="ΑΠΟΣΒ" localSheetId="4">[2]ΑΠΟΣΒΕΣ!$F$18</definedName>
    <definedName name="ΑΠΟΣΒ" localSheetId="3">[2]ΑΠΟΣΒΕΣ!$F$18</definedName>
    <definedName name="ΑΠΟΣΒ" localSheetId="2">[2]ΑΠΟΣΒΕΣ!$F$18</definedName>
    <definedName name="ΑΠΟΣΒ" localSheetId="17">[2]ΑΠΟΣΒΕΣ!$F$18</definedName>
    <definedName name="ΑΠΟΣΒ" localSheetId="16">[2]ΑΠΟΣΒΕΣ!$F$18</definedName>
    <definedName name="ΑΠΟΣΒ">[2]ΑΠΟΣΒΕΣ!$F$18</definedName>
    <definedName name="ΑΠΦ1" localSheetId="4">'[1]ΛΜΟΣ ΕΚΜΕΤΑΛΛΕΥΣΗΣ'!$C$38</definedName>
    <definedName name="ΑΠΦ1" localSheetId="3">'[1]ΛΜΟΣ ΕΚΜΕΤΑΛΛΕΥΣΗΣ'!$C$38</definedName>
    <definedName name="ΑΠΦ1" localSheetId="2">'[1]ΛΜΟΣ ΕΚΜΕΤΑΛΛΕΥΣΗΣ'!$C$38</definedName>
    <definedName name="ΑΠΦ1" localSheetId="17">'[1]ΛΜΟΣ ΕΚΜΕΤΑΛΛΕΥΣΗΣ'!$C$38</definedName>
    <definedName name="ΑΠΦ1" localSheetId="16">'[1]ΛΜΟΣ ΕΚΜΕΤΑΛΛΕΥΣΗΣ'!$C$38</definedName>
    <definedName name="ΑΠΦ1">'[1]ΛΜΟΣ ΕΚΜΕΤΑΛΛΕΥΣΗΣ'!$C$38</definedName>
    <definedName name="ΑΠΦ2" localSheetId="4">'[4]ΛΜΟΣ ΕΚΜΕΤΑΛΛΕΥΣΗΣ'!$D$38</definedName>
    <definedName name="ΑΠΦ2" localSheetId="3">'[4]ΛΜΟΣ ΕΚΜΕΤΑΛΛΕΥΣΗΣ'!$D$38</definedName>
    <definedName name="ΑΠΦ2" localSheetId="2">'[4]ΛΜΟΣ ΕΚΜΕΤΑΛΛΕΥΣΗΣ'!$D$38</definedName>
    <definedName name="ΑΠΦ2" localSheetId="17">'[4]ΛΜΟΣ ΕΚΜΕΤΑΛΛΕΥΣΗΣ'!$D$38</definedName>
    <definedName name="ΑΠΦ2" localSheetId="16">'[4]ΛΜΟΣ ΕΚΜΕΤΑΛΛΕΥΣΗΣ'!$D$38</definedName>
    <definedName name="ΑΠΦ2">'[4]ΛΜΟΣ ΕΚΜΕΤΑΛΛΕΥΣΗΣ'!$D$38</definedName>
    <definedName name="ΑΠΦ3" localSheetId="4">'[1]ΛΜΟΣ ΕΚΜΕΤΑΛΛΕΥΣΗΣ'!$E$38</definedName>
    <definedName name="ΑΠΦ3" localSheetId="3">'[1]ΛΜΟΣ ΕΚΜΕΤΑΛΛΕΥΣΗΣ'!$E$38</definedName>
    <definedName name="ΑΠΦ3" localSheetId="2">'[1]ΛΜΟΣ ΕΚΜΕΤΑΛΛΕΥΣΗΣ'!$E$38</definedName>
    <definedName name="ΑΠΦ3" localSheetId="17">'[1]ΛΜΟΣ ΕΚΜΕΤΑΛΛΕΥΣΗΣ'!$E$38</definedName>
    <definedName name="ΑΠΦ3" localSheetId="16">'[1]ΛΜΟΣ ΕΚΜΕΤΑΛΛΕΥΣΗΣ'!$E$38</definedName>
    <definedName name="ΑΠΦ3">'[1]ΛΜΟΣ ΕΚΜΕΤΑΛΛΕΥΣΗΣ'!$E$38</definedName>
    <definedName name="ΑΠΦ4" localSheetId="4">'[1]ΛΜΟΣ ΕΚΜΕΤΑΛΛΕΥΣΗΣ'!$F$38</definedName>
    <definedName name="ΑΠΦ4" localSheetId="3">'[1]ΛΜΟΣ ΕΚΜΕΤΑΛΛΕΥΣΗΣ'!$F$38</definedName>
    <definedName name="ΑΠΦ4" localSheetId="2">'[1]ΛΜΟΣ ΕΚΜΕΤΑΛΛΕΥΣΗΣ'!$F$38</definedName>
    <definedName name="ΑΠΦ4" localSheetId="17">'[1]ΛΜΟΣ ΕΚΜΕΤΑΛΛΕΥΣΗΣ'!$F$38</definedName>
    <definedName name="ΑΠΦ4" localSheetId="16">'[1]ΛΜΟΣ ΕΚΜΕΤΑΛΛΕΥΣΗΣ'!$F$38</definedName>
    <definedName name="ΑΠΦ4">'[1]ΛΜΟΣ ΕΚΜΕΤΑΛΛΕΥΣΗΣ'!$F$38</definedName>
    <definedName name="ΑΠΦ5" localSheetId="4">'[1]ΛΜΟΣ ΕΚΜΕΤΑΛΛΕΥΣΗΣ'!$G$38</definedName>
    <definedName name="ΑΠΦ5" localSheetId="3">'[1]ΛΜΟΣ ΕΚΜΕΤΑΛΛΕΥΣΗΣ'!$G$38</definedName>
    <definedName name="ΑΠΦ5" localSheetId="2">'[1]ΛΜΟΣ ΕΚΜΕΤΑΛΛΕΥΣΗΣ'!$G$38</definedName>
    <definedName name="ΑΠΦ5" localSheetId="17">'[1]ΛΜΟΣ ΕΚΜΕΤΑΛΛΕΥΣΗΣ'!$G$38</definedName>
    <definedName name="ΑΠΦ5" localSheetId="16">'[1]ΛΜΟΣ ΕΚΜΕΤΑΛΛΕΥΣΗΣ'!$G$38</definedName>
    <definedName name="ΑΠΦ5">'[1]ΛΜΟΣ ΕΚΜΕΤΑΛΛΕΥΣΗΣ'!$G$38</definedName>
    <definedName name="δ" localSheetId="18">#REF!</definedName>
    <definedName name="δ" localSheetId="11">#REF!</definedName>
    <definedName name="δ" localSheetId="17">#REF!</definedName>
    <definedName name="δ" localSheetId="16">#REF!</definedName>
    <definedName name="δ">#REF!</definedName>
    <definedName name="ΔΑ" localSheetId="4">'[3]σελ 1,2,3,4,5,6,7,9,10,11'!$L$431</definedName>
    <definedName name="ΔΑ" localSheetId="3">'[3]σελ 1,2,3,4,5,6,7,9,10,11'!$L$431</definedName>
    <definedName name="ΔΑ" localSheetId="2">'[3]σελ 1,2,3,4,5,6,7,9,10,11'!$L$431</definedName>
    <definedName name="ΔΑ" localSheetId="17">'[3]σελ 1,2,3,4,5,6,7,9,10,11'!$L$431</definedName>
    <definedName name="ΔΑ" localSheetId="16">'[3]σελ 1,2,3,4,5,6,7,9,10,11'!$L$431</definedName>
    <definedName name="ΔΑ">'[3]σελ 1,2,3,4,5,6,7,9,10,11'!$L$431</definedName>
    <definedName name="δδδδδ" localSheetId="18">#REF!</definedName>
    <definedName name="δδδδδ" localSheetId="11">#REF!</definedName>
    <definedName name="δδδδδ" localSheetId="9">#REF!</definedName>
    <definedName name="δδδδδ" localSheetId="10">#REF!</definedName>
    <definedName name="δδδδδ">#REF!</definedName>
    <definedName name="δνα1" localSheetId="11">#REF!</definedName>
    <definedName name="δνα1">#REF!</definedName>
    <definedName name="δνα10" localSheetId="11">#REF!</definedName>
    <definedName name="δνα10">#REF!</definedName>
    <definedName name="δνα11" localSheetId="11">#REF!</definedName>
    <definedName name="δνα11">#REF!</definedName>
    <definedName name="δνα12" localSheetId="11">#REF!</definedName>
    <definedName name="δνα12">#REF!</definedName>
    <definedName name="δνα2" localSheetId="11">#REF!</definedName>
    <definedName name="δνα2">#REF!</definedName>
    <definedName name="δνα3" localSheetId="11">#REF!</definedName>
    <definedName name="δνα3">#REF!</definedName>
    <definedName name="δνα4" localSheetId="11">#REF!</definedName>
    <definedName name="δνα4">#REF!</definedName>
    <definedName name="δνα5" localSheetId="11">#REF!</definedName>
    <definedName name="δνα5">#REF!</definedName>
    <definedName name="δνα6" localSheetId="11">#REF!</definedName>
    <definedName name="δνα6">#REF!</definedName>
    <definedName name="δνα7" localSheetId="11">#REF!</definedName>
    <definedName name="δνα7">#REF!</definedName>
    <definedName name="δνα8" localSheetId="11">#REF!</definedName>
    <definedName name="δνα8">#REF!</definedName>
    <definedName name="δνα9" localSheetId="11">#REF!</definedName>
    <definedName name="δνα9">#REF!</definedName>
    <definedName name="δνβ1" localSheetId="11">#REF!</definedName>
    <definedName name="δνβ1">#REF!</definedName>
    <definedName name="δνβ10" localSheetId="11">#REF!</definedName>
    <definedName name="δνβ10">#REF!</definedName>
    <definedName name="δνβ11" localSheetId="11">#REF!</definedName>
    <definedName name="δνβ11">#REF!</definedName>
    <definedName name="δνβ12" localSheetId="11">#REF!</definedName>
    <definedName name="δνβ12">#REF!</definedName>
    <definedName name="δνβ2" localSheetId="11">#REF!</definedName>
    <definedName name="δνβ2">#REF!</definedName>
    <definedName name="δνβ3" localSheetId="11">#REF!</definedName>
    <definedName name="δνβ3">#REF!</definedName>
    <definedName name="δνβ4" localSheetId="11">#REF!</definedName>
    <definedName name="δνβ4">#REF!</definedName>
    <definedName name="δνβ5" localSheetId="11">#REF!</definedName>
    <definedName name="δνβ5">#REF!</definedName>
    <definedName name="δνβ6" localSheetId="11">#REF!</definedName>
    <definedName name="δνβ6">#REF!</definedName>
    <definedName name="δνβ7" localSheetId="11">#REF!</definedName>
    <definedName name="δνβ7">#REF!</definedName>
    <definedName name="δνβ8" localSheetId="11">#REF!</definedName>
    <definedName name="δνβ8">#REF!</definedName>
    <definedName name="δνβ9" localSheetId="11">#REF!</definedName>
    <definedName name="δνβ9">#REF!</definedName>
    <definedName name="δνγ1" localSheetId="11">#REF!</definedName>
    <definedName name="δνγ1">#REF!</definedName>
    <definedName name="δνγ10" localSheetId="11">#REF!</definedName>
    <definedName name="δνγ10">#REF!</definedName>
    <definedName name="δνγ11" localSheetId="11">#REF!</definedName>
    <definedName name="δνγ11">#REF!</definedName>
    <definedName name="δνγ12" localSheetId="11">#REF!</definedName>
    <definedName name="δνγ12">#REF!</definedName>
    <definedName name="δνγ2" localSheetId="11">#REF!</definedName>
    <definedName name="δνγ2">#REF!</definedName>
    <definedName name="δνγ3" localSheetId="11">#REF!</definedName>
    <definedName name="δνγ3">#REF!</definedName>
    <definedName name="δνγ4" localSheetId="11">#REF!</definedName>
    <definedName name="δνγ4">#REF!</definedName>
    <definedName name="δνγ5" localSheetId="11">#REF!</definedName>
    <definedName name="δνγ5">#REF!</definedName>
    <definedName name="δνγ6" localSheetId="11">#REF!</definedName>
    <definedName name="δνγ6">#REF!</definedName>
    <definedName name="δνγ7" localSheetId="11">#REF!</definedName>
    <definedName name="δνγ7">#REF!</definedName>
    <definedName name="δνγ8" localSheetId="11">#REF!</definedName>
    <definedName name="δνγ8">#REF!</definedName>
    <definedName name="δνγ9" localSheetId="11">#REF!</definedName>
    <definedName name="δνγ9">#REF!</definedName>
    <definedName name="δνδ1" localSheetId="11">#REF!</definedName>
    <definedName name="δνδ1">#REF!</definedName>
    <definedName name="δνδ10" localSheetId="11">#REF!</definedName>
    <definedName name="δνδ10">#REF!</definedName>
    <definedName name="δνδ11" localSheetId="11">#REF!</definedName>
    <definedName name="δνδ11">#REF!</definedName>
    <definedName name="δνδ12" localSheetId="11">#REF!</definedName>
    <definedName name="δνδ12">#REF!</definedName>
    <definedName name="δνδ2" localSheetId="11">#REF!</definedName>
    <definedName name="δνδ2">#REF!</definedName>
    <definedName name="δνδ3" localSheetId="11">#REF!</definedName>
    <definedName name="δνδ3">#REF!</definedName>
    <definedName name="δνδ4" localSheetId="11">#REF!</definedName>
    <definedName name="δνδ4">#REF!</definedName>
    <definedName name="δνδ5" localSheetId="11">#REF!</definedName>
    <definedName name="δνδ5">#REF!</definedName>
    <definedName name="δνδ6" localSheetId="11">#REF!</definedName>
    <definedName name="δνδ6">#REF!</definedName>
    <definedName name="δνδ7" localSheetId="11">#REF!</definedName>
    <definedName name="δνδ7">#REF!</definedName>
    <definedName name="δνδ8" localSheetId="11">#REF!</definedName>
    <definedName name="δνδ8">#REF!</definedName>
    <definedName name="δνδ9" localSheetId="11">#REF!</definedName>
    <definedName name="δνδ9">#REF!</definedName>
    <definedName name="δνε1" localSheetId="11">#REF!</definedName>
    <definedName name="δνε1">#REF!</definedName>
    <definedName name="δνε10" localSheetId="11">#REF!</definedName>
    <definedName name="δνε10">#REF!</definedName>
    <definedName name="δνε11" localSheetId="11">#REF!</definedName>
    <definedName name="δνε11">#REF!</definedName>
    <definedName name="δνε12" localSheetId="11">#REF!</definedName>
    <definedName name="δνε12">#REF!</definedName>
    <definedName name="δνε2" localSheetId="11">#REF!</definedName>
    <definedName name="δνε2">#REF!</definedName>
    <definedName name="δνε3" localSheetId="11">#REF!</definedName>
    <definedName name="δνε3">#REF!</definedName>
    <definedName name="δνε4" localSheetId="11">#REF!</definedName>
    <definedName name="δνε4">#REF!</definedName>
    <definedName name="δνε5" localSheetId="11">#REF!</definedName>
    <definedName name="δνε5">#REF!</definedName>
    <definedName name="δνε6" localSheetId="11">#REF!</definedName>
    <definedName name="δνε6">#REF!</definedName>
    <definedName name="δνε7" localSheetId="11">#REF!</definedName>
    <definedName name="δνε7">#REF!</definedName>
    <definedName name="δνε8" localSheetId="11">#REF!</definedName>
    <definedName name="δνε8">#REF!</definedName>
    <definedName name="δνε9" localSheetId="11">#REF!</definedName>
    <definedName name="δνε9">#REF!</definedName>
    <definedName name="Δρχ" localSheetId="18">[5]Sheet1!#REF!</definedName>
    <definedName name="Δρχ" localSheetId="4">[5]Sheet1!#REF!</definedName>
    <definedName name="Δρχ" localSheetId="3">[5]Sheet1!#REF!</definedName>
    <definedName name="Δρχ" localSheetId="9">[5]Sheet1!#REF!</definedName>
    <definedName name="Δρχ" localSheetId="2">[5]Sheet1!#REF!</definedName>
    <definedName name="Δρχ" localSheetId="10">[5]Sheet1!#REF!</definedName>
    <definedName name="Δρχ" localSheetId="17">[5]Sheet1!#REF!</definedName>
    <definedName name="Δρχ" localSheetId="16">[5]Sheet1!#REF!</definedName>
    <definedName name="Δρχ">[5]Sheet1!#REF!</definedName>
    <definedName name="ΕΠ" localSheetId="4">'[3]σελ 1,2,3,4,5,6,7,9,10,11'!$L$440</definedName>
    <definedName name="ΕΠ" localSheetId="3">'[3]σελ 1,2,3,4,5,6,7,9,10,11'!$L$440</definedName>
    <definedName name="ΕΠ" localSheetId="2">'[3]σελ 1,2,3,4,5,6,7,9,10,11'!$L$440</definedName>
    <definedName name="ΕΠ" localSheetId="17">'[3]σελ 1,2,3,4,5,6,7,9,10,11'!$L$440</definedName>
    <definedName name="ΕΠ" localSheetId="16">'[3]σελ 1,2,3,4,5,6,7,9,10,11'!$L$440</definedName>
    <definedName name="ΕΠ">'[3]σελ 1,2,3,4,5,6,7,9,10,11'!$L$440</definedName>
    <definedName name="ΕΠΙΤΟΚΙΟ_ΠΡΟΕΞΟΦΛΗΣΗΣ" localSheetId="18">#REF!</definedName>
    <definedName name="ΕΠΙΤΟΚΙΟ_ΠΡΟΕΞΟΦΛΗΣΗΣ" localSheetId="11">#REF!</definedName>
    <definedName name="ΕΠΙΤΟΚΙΟ_ΠΡΟΕΞΟΦΛΗΣΗΣ" localSheetId="9">#REF!</definedName>
    <definedName name="ΕΠΙΤΟΚΙΟ_ΠΡΟΕΞΟΦΛΗΣΗΣ" localSheetId="10">#REF!</definedName>
    <definedName name="ΕΠΙΤΟΚΙΟ_ΠΡΟΕΞΟΦΛΗΣΗΣ">#REF!</definedName>
    <definedName name="εσσ1" localSheetId="11">#REF!</definedName>
    <definedName name="εσσ1" localSheetId="4">#REF!</definedName>
    <definedName name="εσσ1" localSheetId="3">#REF!</definedName>
    <definedName name="εσσ1" localSheetId="2">#REF!</definedName>
    <definedName name="εσσ1" localSheetId="17">#REF!</definedName>
    <definedName name="εσσ1" localSheetId="16">#REF!</definedName>
    <definedName name="εσσ1">#REF!</definedName>
    <definedName name="εσσ2" localSheetId="11">#REF!</definedName>
    <definedName name="εσσ2" localSheetId="4">#REF!</definedName>
    <definedName name="εσσ2" localSheetId="3">#REF!</definedName>
    <definedName name="εσσ2" localSheetId="2">#REF!</definedName>
    <definedName name="εσσ2" localSheetId="17">#REF!</definedName>
    <definedName name="εσσ2" localSheetId="16">#REF!</definedName>
    <definedName name="εσσ2">#REF!</definedName>
    <definedName name="εσσ3" localSheetId="11">#REF!</definedName>
    <definedName name="εσσ3" localSheetId="4">#REF!</definedName>
    <definedName name="εσσ3" localSheetId="3">#REF!</definedName>
    <definedName name="εσσ3" localSheetId="2">#REF!</definedName>
    <definedName name="εσσ3" localSheetId="17">#REF!</definedName>
    <definedName name="εσσ3" localSheetId="16">#REF!</definedName>
    <definedName name="εσσ3">#REF!</definedName>
    <definedName name="εσσ4" localSheetId="11">#REF!</definedName>
    <definedName name="εσσ4" localSheetId="4">#REF!</definedName>
    <definedName name="εσσ4" localSheetId="3">#REF!</definedName>
    <definedName name="εσσ4" localSheetId="2">#REF!</definedName>
    <definedName name="εσσ4" localSheetId="17">#REF!</definedName>
    <definedName name="εσσ4" localSheetId="16">#REF!</definedName>
    <definedName name="εσσ4">#REF!</definedName>
    <definedName name="εσσ5" localSheetId="11">#REF!</definedName>
    <definedName name="εσσ5" localSheetId="4">#REF!</definedName>
    <definedName name="εσσ5" localSheetId="3">#REF!</definedName>
    <definedName name="εσσ5" localSheetId="2">#REF!</definedName>
    <definedName name="εσσ5" localSheetId="17">#REF!</definedName>
    <definedName name="εσσ5" localSheetId="16">#REF!</definedName>
    <definedName name="εσσ5">#REF!</definedName>
    <definedName name="ΕΤΗΣΙΑ_ΔΑΠΑΝΗ" localSheetId="11">#REF!</definedName>
    <definedName name="ΕΤΗΣΙΑ_ΔΑΠΑΝΗ" localSheetId="4">#REF!</definedName>
    <definedName name="ΕΤΗΣΙΑ_ΔΑΠΑΝΗ" localSheetId="3">#REF!</definedName>
    <definedName name="ΕΤΗΣΙΑ_ΔΑΠΑΝΗ" localSheetId="2">#REF!</definedName>
    <definedName name="ΕΤΗΣΙΑ_ΔΑΠΑΝΗ" localSheetId="17">#REF!</definedName>
    <definedName name="ΕΤΗΣΙΑ_ΔΑΠΑΝΗ" localSheetId="16">#REF!</definedName>
    <definedName name="ΕΤΗΣΙΑ_ΔΑΠΑΝΗ">#REF!</definedName>
    <definedName name="ΗΜ1" localSheetId="11">#REF!</definedName>
    <definedName name="ΗΜ1">#REF!</definedName>
    <definedName name="ΗΜ2" localSheetId="11">#REF!</definedName>
    <definedName name="ΗΜ2">#REF!</definedName>
    <definedName name="ΗΜ3" localSheetId="11">#REF!</definedName>
    <definedName name="ΗΜ3">#REF!</definedName>
    <definedName name="ΗΜ4" localSheetId="11">#REF!</definedName>
    <definedName name="ΗΜ4">#REF!</definedName>
    <definedName name="ΗΜ5" localSheetId="11">#REF!</definedName>
    <definedName name="ΗΜ5">#REF!</definedName>
    <definedName name="ΙΣ" localSheetId="4">'[3]σελ 1,2,3,4,5,6,7,9,10,11'!$L$413</definedName>
    <definedName name="ΙΣ" localSheetId="3">'[3]σελ 1,2,3,4,5,6,7,9,10,11'!$L$413</definedName>
    <definedName name="ΙΣ" localSheetId="2">'[3]σελ 1,2,3,4,5,6,7,9,10,11'!$L$413</definedName>
    <definedName name="ΙΣ" localSheetId="17">'[3]σελ 1,2,3,4,5,6,7,9,10,11'!$L$413</definedName>
    <definedName name="ΙΣ" localSheetId="16">'[3]σελ 1,2,3,4,5,6,7,9,10,11'!$L$413</definedName>
    <definedName name="ΙΣ">'[3]σελ 1,2,3,4,5,6,7,9,10,11'!$L$413</definedName>
    <definedName name="Κ1" localSheetId="4">'[2]ΣΥΝΟΛΙΚΟΣ ΠΙΝΑΚΑΣ ΕΣΟΔΩΝ'!$C$18</definedName>
    <definedName name="Κ1" localSheetId="3">'[2]ΣΥΝΟΛΙΚΟΣ ΠΙΝΑΚΑΣ ΕΣΟΔΩΝ'!$C$18</definedName>
    <definedName name="Κ1" localSheetId="2">'[2]ΣΥΝΟΛΙΚΟΣ ΠΙΝΑΚΑΣ ΕΣΟΔΩΝ'!$C$18</definedName>
    <definedName name="Κ1" localSheetId="17">'[2]ΣΥΝΟΛΙΚΟΣ ΠΙΝΑΚΑΣ ΕΣΟΔΩΝ'!$C$18</definedName>
    <definedName name="Κ1" localSheetId="16">'[2]ΣΥΝΟΛΙΚΟΣ ΠΙΝΑΚΑΣ ΕΣΟΔΩΝ'!$C$18</definedName>
    <definedName name="Κ1">'[2]ΣΥΝΟΛΙΚΟΣ ΠΙΝΑΚΑΣ ΕΣΟΔΩΝ'!$C$18</definedName>
    <definedName name="Κ2" localSheetId="4">'[2]ΣΥΝΟΛΙΚΟΣ ΠΙΝΑΚΑΣ ΕΣΟΔΩΝ'!$D$18</definedName>
    <definedName name="Κ2" localSheetId="3">'[2]ΣΥΝΟΛΙΚΟΣ ΠΙΝΑΚΑΣ ΕΣΟΔΩΝ'!$D$18</definedName>
    <definedName name="Κ2" localSheetId="2">'[2]ΣΥΝΟΛΙΚΟΣ ΠΙΝΑΚΑΣ ΕΣΟΔΩΝ'!$D$18</definedName>
    <definedName name="Κ2" localSheetId="17">'[2]ΣΥΝΟΛΙΚΟΣ ΠΙΝΑΚΑΣ ΕΣΟΔΩΝ'!$D$18</definedName>
    <definedName name="Κ2" localSheetId="16">'[2]ΣΥΝΟΛΙΚΟΣ ΠΙΝΑΚΑΣ ΕΣΟΔΩΝ'!$D$18</definedName>
    <definedName name="Κ2">'[2]ΣΥΝΟΛΙΚΟΣ ΠΙΝΑΚΑΣ ΕΣΟΔΩΝ'!$D$18</definedName>
    <definedName name="Κ3" localSheetId="4">'[2]ΣΥΝΟΛΙΚΟΣ ΠΙΝΑΚΑΣ ΕΣΟΔΩΝ'!$E$18</definedName>
    <definedName name="Κ3" localSheetId="3">'[2]ΣΥΝΟΛΙΚΟΣ ΠΙΝΑΚΑΣ ΕΣΟΔΩΝ'!$E$18</definedName>
    <definedName name="Κ3" localSheetId="2">'[2]ΣΥΝΟΛΙΚΟΣ ΠΙΝΑΚΑΣ ΕΣΟΔΩΝ'!$E$18</definedName>
    <definedName name="Κ3" localSheetId="17">'[2]ΣΥΝΟΛΙΚΟΣ ΠΙΝΑΚΑΣ ΕΣΟΔΩΝ'!$E$18</definedName>
    <definedName name="Κ3" localSheetId="16">'[2]ΣΥΝΟΛΙΚΟΣ ΠΙΝΑΚΑΣ ΕΣΟΔΩΝ'!$E$18</definedName>
    <definedName name="Κ3">'[2]ΣΥΝΟΛΙΚΟΣ ΠΙΝΑΚΑΣ ΕΣΟΔΩΝ'!$E$18</definedName>
    <definedName name="Κ4" localSheetId="4">'[2]ΣΥΝΟΛΙΚΟΣ ΠΙΝΑΚΑΣ ΕΣΟΔΩΝ'!$F$18</definedName>
    <definedName name="Κ4" localSheetId="3">'[2]ΣΥΝΟΛΙΚΟΣ ΠΙΝΑΚΑΣ ΕΣΟΔΩΝ'!$F$18</definedName>
    <definedName name="Κ4" localSheetId="2">'[2]ΣΥΝΟΛΙΚΟΣ ΠΙΝΑΚΑΣ ΕΣΟΔΩΝ'!$F$18</definedName>
    <definedName name="Κ4" localSheetId="17">'[2]ΣΥΝΟΛΙΚΟΣ ΠΙΝΑΚΑΣ ΕΣΟΔΩΝ'!$F$18</definedName>
    <definedName name="Κ4" localSheetId="16">'[2]ΣΥΝΟΛΙΚΟΣ ΠΙΝΑΚΑΣ ΕΣΟΔΩΝ'!$F$18</definedName>
    <definedName name="Κ4">'[2]ΣΥΝΟΛΙΚΟΣ ΠΙΝΑΚΑΣ ΕΣΟΔΩΝ'!$F$18</definedName>
    <definedName name="Κ5" localSheetId="4">'[2]ΣΥΝΟΛΙΚΟΣ ΠΙΝΑΚΑΣ ΕΣΟΔΩΝ'!$G$18</definedName>
    <definedName name="Κ5" localSheetId="3">'[2]ΣΥΝΟΛΙΚΟΣ ΠΙΝΑΚΑΣ ΕΣΟΔΩΝ'!$G$18</definedName>
    <definedName name="Κ5" localSheetId="2">'[2]ΣΥΝΟΛΙΚΟΣ ΠΙΝΑΚΑΣ ΕΣΟΔΩΝ'!$G$18</definedName>
    <definedName name="Κ5" localSheetId="17">'[2]ΣΥΝΟΛΙΚΟΣ ΠΙΝΑΚΑΣ ΕΣΟΔΩΝ'!$G$18</definedName>
    <definedName name="Κ5" localSheetId="16">'[2]ΣΥΝΟΛΙΚΟΣ ΠΙΝΑΚΑΣ ΕΣΟΔΩΝ'!$G$18</definedName>
    <definedName name="Κ5">'[2]ΣΥΝΟΛΙΚΟΣ ΠΙΝΑΚΑΣ ΕΣΟΔΩΝ'!$G$18</definedName>
    <definedName name="ΚΑ1" localSheetId="4">'[4]ΛΜΟΣ ΕΚΜΕΤΑΛΛΕΥΣΗΣ'!$C$42</definedName>
    <definedName name="ΚΑ1" localSheetId="3">'[4]ΛΜΟΣ ΕΚΜΕΤΑΛΛΕΥΣΗΣ'!$C$42</definedName>
    <definedName name="ΚΑ1" localSheetId="2">'[4]ΛΜΟΣ ΕΚΜΕΤΑΛΛΕΥΣΗΣ'!$C$42</definedName>
    <definedName name="ΚΑ1" localSheetId="17">'[4]ΛΜΟΣ ΕΚΜΕΤΑΛΛΕΥΣΗΣ'!$C$42</definedName>
    <definedName name="ΚΑ1" localSheetId="16">'[4]ΛΜΟΣ ΕΚΜΕΤΑΛΛΕΥΣΗΣ'!$C$42</definedName>
    <definedName name="ΚΑ1">'[4]ΛΜΟΣ ΕΚΜΕΤΑΛΛΕΥΣΗΣ'!$C$42</definedName>
    <definedName name="ΚΑ2" localSheetId="4">'[4]ΛΜΟΣ ΕΚΜΕΤΑΛΛΕΥΣΗΣ'!$D$42</definedName>
    <definedName name="ΚΑ2" localSheetId="3">'[4]ΛΜΟΣ ΕΚΜΕΤΑΛΛΕΥΣΗΣ'!$D$42</definedName>
    <definedName name="ΚΑ2" localSheetId="2">'[4]ΛΜΟΣ ΕΚΜΕΤΑΛΛΕΥΣΗΣ'!$D$42</definedName>
    <definedName name="ΚΑ2" localSheetId="17">'[4]ΛΜΟΣ ΕΚΜΕΤΑΛΛΕΥΣΗΣ'!$D$42</definedName>
    <definedName name="ΚΑ2" localSheetId="16">'[4]ΛΜΟΣ ΕΚΜΕΤΑΛΛΕΥΣΗΣ'!$D$42</definedName>
    <definedName name="ΚΑ2">'[4]ΛΜΟΣ ΕΚΜΕΤΑΛΛΕΥΣΗΣ'!$D$42</definedName>
    <definedName name="ΚΑ3" localSheetId="4">'[4]ΛΜΟΣ ΕΚΜΕΤΑΛΛΕΥΣΗΣ'!$E$42</definedName>
    <definedName name="ΚΑ3" localSheetId="3">'[4]ΛΜΟΣ ΕΚΜΕΤΑΛΛΕΥΣΗΣ'!$E$42</definedName>
    <definedName name="ΚΑ3" localSheetId="2">'[4]ΛΜΟΣ ΕΚΜΕΤΑΛΛΕΥΣΗΣ'!$E$42</definedName>
    <definedName name="ΚΑ3" localSheetId="17">'[4]ΛΜΟΣ ΕΚΜΕΤΑΛΛΕΥΣΗΣ'!$E$42</definedName>
    <definedName name="ΚΑ3" localSheetId="16">'[4]ΛΜΟΣ ΕΚΜΕΤΑΛΛΕΥΣΗΣ'!$E$42</definedName>
    <definedName name="ΚΑ3">'[4]ΛΜΟΣ ΕΚΜΕΤΑΛΛΕΥΣΗΣ'!$E$42</definedName>
    <definedName name="ΚΑ4" localSheetId="4">'[4]ΛΜΟΣ ΕΚΜΕΤΑΛΛΕΥΣΗΣ'!$F$42</definedName>
    <definedName name="ΚΑ4" localSheetId="3">'[4]ΛΜΟΣ ΕΚΜΕΤΑΛΛΕΥΣΗΣ'!$F$42</definedName>
    <definedName name="ΚΑ4" localSheetId="2">'[4]ΛΜΟΣ ΕΚΜΕΤΑΛΛΕΥΣΗΣ'!$F$42</definedName>
    <definedName name="ΚΑ4" localSheetId="17">'[4]ΛΜΟΣ ΕΚΜΕΤΑΛΛΕΥΣΗΣ'!$F$42</definedName>
    <definedName name="ΚΑ4" localSheetId="16">'[4]ΛΜΟΣ ΕΚΜΕΤΑΛΛΕΥΣΗΣ'!$F$42</definedName>
    <definedName name="ΚΑ4">'[4]ΛΜΟΣ ΕΚΜΕΤΑΛΛΕΥΣΗΣ'!$F$42</definedName>
    <definedName name="ΚΑ5" localSheetId="4">'[4]ΛΜΟΣ ΕΚΜΕΤΑΛΛΕΥΣΗΣ'!$G$42</definedName>
    <definedName name="ΚΑ5" localSheetId="3">'[4]ΛΜΟΣ ΕΚΜΕΤΑΛΛΕΥΣΗΣ'!$G$42</definedName>
    <definedName name="ΚΑ5" localSheetId="2">'[4]ΛΜΟΣ ΕΚΜΕΤΑΛΛΕΥΣΗΣ'!$G$42</definedName>
    <definedName name="ΚΑ5" localSheetId="17">'[4]ΛΜΟΣ ΕΚΜΕΤΑΛΛΕΥΣΗΣ'!$G$42</definedName>
    <definedName name="ΚΑ5" localSheetId="16">'[4]ΛΜΟΣ ΕΚΜΕΤΑΛΛΕΥΣΗΣ'!$G$42</definedName>
    <definedName name="ΚΑ5">'[4]ΛΜΟΣ ΕΚΜΕΤΑΛΛΕΥΣΗΣ'!$G$42</definedName>
    <definedName name="ΚΛ" localSheetId="4">'[1]ΕΣΟΔΑ ΔΙΑΝΥΚΤ'!$AE$9</definedName>
    <definedName name="ΚΛ" localSheetId="3">'[1]ΕΣΟΔΑ ΔΙΑΝΥΚΤ'!$AE$9</definedName>
    <definedName name="ΚΛ" localSheetId="2">'[1]ΕΣΟΔΑ ΔΙΑΝΥΚΤ'!$AE$9</definedName>
    <definedName name="ΚΛ" localSheetId="17">'[1]ΕΣΟΔΑ ΔΙΑΝΥΚΤ'!$AE$9</definedName>
    <definedName name="ΚΛ" localSheetId="16">'[1]ΕΣΟΔΑ ΔΙΑΝΥΚΤ'!$AE$9</definedName>
    <definedName name="ΚΛ">'[1]ΕΣΟΔΑ ΔΙΑΝΥΚΤ'!$AE$9</definedName>
    <definedName name="κν1" localSheetId="18">#REF!</definedName>
    <definedName name="κν1" localSheetId="11">#REF!</definedName>
    <definedName name="κν1" localSheetId="17">#REF!</definedName>
    <definedName name="κν1" localSheetId="16">#REF!</definedName>
    <definedName name="κν1">#REF!</definedName>
    <definedName name="κν2" localSheetId="18">#REF!</definedName>
    <definedName name="κν2" localSheetId="11">#REF!</definedName>
    <definedName name="κν2" localSheetId="17">#REF!</definedName>
    <definedName name="κν2" localSheetId="16">#REF!</definedName>
    <definedName name="κν2">#REF!</definedName>
    <definedName name="κν3" localSheetId="18">#REF!</definedName>
    <definedName name="κν3" localSheetId="11">#REF!</definedName>
    <definedName name="κν3" localSheetId="17">#REF!</definedName>
    <definedName name="κν3" localSheetId="16">#REF!</definedName>
    <definedName name="κν3">#REF!</definedName>
    <definedName name="κν4" localSheetId="11">#REF!</definedName>
    <definedName name="κν4">#REF!</definedName>
    <definedName name="κν5" localSheetId="11">#REF!</definedName>
    <definedName name="κν5">#REF!</definedName>
    <definedName name="ΚΥΛ1" localSheetId="4">'[2]ΕΣΟΔ ΕΣΤΙΑΣΗΣ'!$F$63</definedName>
    <definedName name="ΚΥΛ1" localSheetId="3">'[2]ΕΣΟΔ ΕΣΤΙΑΣΗΣ'!$F$63</definedName>
    <definedName name="ΚΥΛ1" localSheetId="2">'[2]ΕΣΟΔ ΕΣΤΙΑΣΗΣ'!$F$63</definedName>
    <definedName name="ΚΥΛ1" localSheetId="17">'[2]ΕΣΟΔ ΕΣΤΙΑΣΗΣ'!$F$63</definedName>
    <definedName name="ΚΥΛ1" localSheetId="16">'[2]ΕΣΟΔ ΕΣΤΙΑΣΗΣ'!$F$63</definedName>
    <definedName name="ΚΥΛ1">'[2]ΕΣΟΔ ΕΣΤΙΑΣΗΣ'!$F$63</definedName>
    <definedName name="ΚΥΛ2" localSheetId="4">'[2]ΕΣΟΔ ΕΣΤΙΑΣΗΣ'!$I$63</definedName>
    <definedName name="ΚΥΛ2" localSheetId="3">'[2]ΕΣΟΔ ΕΣΤΙΑΣΗΣ'!$I$63</definedName>
    <definedName name="ΚΥΛ2" localSheetId="2">'[2]ΕΣΟΔ ΕΣΤΙΑΣΗΣ'!$I$63</definedName>
    <definedName name="ΚΥΛ2" localSheetId="17">'[2]ΕΣΟΔ ΕΣΤΙΑΣΗΣ'!$I$63</definedName>
    <definedName name="ΚΥΛ2" localSheetId="16">'[2]ΕΣΟΔ ΕΣΤΙΑΣΗΣ'!$I$63</definedName>
    <definedName name="ΚΥΛ2">'[2]ΕΣΟΔ ΕΣΤΙΑΣΗΣ'!$I$63</definedName>
    <definedName name="ΚΥΛ3" localSheetId="4">'[2]ΕΣΟΔ ΕΣΤΙΑΣΗΣ'!$L$63</definedName>
    <definedName name="ΚΥΛ3" localSheetId="3">'[2]ΕΣΟΔ ΕΣΤΙΑΣΗΣ'!$L$63</definedName>
    <definedName name="ΚΥΛ3" localSheetId="2">'[2]ΕΣΟΔ ΕΣΤΙΑΣΗΣ'!$L$63</definedName>
    <definedName name="ΚΥΛ3" localSheetId="17">'[2]ΕΣΟΔ ΕΣΤΙΑΣΗΣ'!$L$63</definedName>
    <definedName name="ΚΥΛ3" localSheetId="16">'[2]ΕΣΟΔ ΕΣΤΙΑΣΗΣ'!$L$63</definedName>
    <definedName name="ΚΥΛ3">'[2]ΕΣΟΔ ΕΣΤΙΑΣΗΣ'!$L$63</definedName>
    <definedName name="ΚΥΛ4" localSheetId="4">'[2]ΕΣΟΔ ΕΣΤΙΑΣΗΣ'!$O$63</definedName>
    <definedName name="ΚΥΛ4" localSheetId="3">'[2]ΕΣΟΔ ΕΣΤΙΑΣΗΣ'!$O$63</definedName>
    <definedName name="ΚΥΛ4" localSheetId="2">'[2]ΕΣΟΔ ΕΣΤΙΑΣΗΣ'!$O$63</definedName>
    <definedName name="ΚΥΛ4" localSheetId="17">'[2]ΕΣΟΔ ΕΣΤΙΑΣΗΣ'!$O$63</definedName>
    <definedName name="ΚΥΛ4" localSheetId="16">'[2]ΕΣΟΔ ΕΣΤΙΑΣΗΣ'!$O$63</definedName>
    <definedName name="ΚΥΛ4">'[2]ΕΣΟΔ ΕΣΤΙΑΣΗΣ'!$O$63</definedName>
    <definedName name="ΚΥΛ5" localSheetId="4">'[2]ΕΣΟΔ ΕΣΤΙΑΣΗΣ'!$R$63</definedName>
    <definedName name="ΚΥΛ5" localSheetId="3">'[2]ΕΣΟΔ ΕΣΤΙΑΣΗΣ'!$R$63</definedName>
    <definedName name="ΚΥΛ5" localSheetId="2">'[2]ΕΣΟΔ ΕΣΤΙΑΣΗΣ'!$R$63</definedName>
    <definedName name="ΚΥΛ5" localSheetId="17">'[2]ΕΣΟΔ ΕΣΤΙΑΣΗΣ'!$R$63</definedName>
    <definedName name="ΚΥΛ5" localSheetId="16">'[2]ΕΣΟΔ ΕΣΤΙΑΣΗΣ'!$R$63</definedName>
    <definedName name="ΚΥΛ5">'[2]ΕΣΟΔ ΕΣΤΙΑΣΗΣ'!$R$63</definedName>
    <definedName name="με1" localSheetId="4">'[3]ΓΕΝ ΠΙΝΑΚΑΣ ΑΜΟΙΒΩΝ'!$G$120</definedName>
    <definedName name="με1" localSheetId="3">'[3]ΓΕΝ ΠΙΝΑΚΑΣ ΑΜΟΙΒΩΝ'!$G$120</definedName>
    <definedName name="με1" localSheetId="2">'[3]ΓΕΝ ΠΙΝΑΚΑΣ ΑΜΟΙΒΩΝ'!$G$120</definedName>
    <definedName name="με1" localSheetId="17">'[3]ΓΕΝ ΠΙΝΑΚΑΣ ΑΜΟΙΒΩΝ'!$G$120</definedName>
    <definedName name="με1" localSheetId="16">'[3]ΓΕΝ ΠΙΝΑΚΑΣ ΑΜΟΙΒΩΝ'!$G$120</definedName>
    <definedName name="με1">'[3]ΓΕΝ ΠΙΝΑΚΑΣ ΑΜΟΙΒΩΝ'!$G$120</definedName>
    <definedName name="με2" localSheetId="4">'[3]ΓΕΝ ΠΙΝΑΚΑΣ ΑΜΟΙΒΩΝ'!$G$121</definedName>
    <definedName name="με2" localSheetId="3">'[3]ΓΕΝ ΠΙΝΑΚΑΣ ΑΜΟΙΒΩΝ'!$G$121</definedName>
    <definedName name="με2" localSheetId="2">'[3]ΓΕΝ ΠΙΝΑΚΑΣ ΑΜΟΙΒΩΝ'!$G$121</definedName>
    <definedName name="με2" localSheetId="17">'[3]ΓΕΝ ΠΙΝΑΚΑΣ ΑΜΟΙΒΩΝ'!$G$121</definedName>
    <definedName name="με2" localSheetId="16">'[3]ΓΕΝ ΠΙΝΑΚΑΣ ΑΜΟΙΒΩΝ'!$G$121</definedName>
    <definedName name="με2">'[3]ΓΕΝ ΠΙΝΑΚΑΣ ΑΜΟΙΒΩΝ'!$G$121</definedName>
    <definedName name="με3" localSheetId="4">'[3]ΓΕΝ ΠΙΝΑΚΑΣ ΑΜΟΙΒΩΝ'!$G$122</definedName>
    <definedName name="με3" localSheetId="3">'[3]ΓΕΝ ΠΙΝΑΚΑΣ ΑΜΟΙΒΩΝ'!$G$122</definedName>
    <definedName name="με3" localSheetId="2">'[3]ΓΕΝ ΠΙΝΑΚΑΣ ΑΜΟΙΒΩΝ'!$G$122</definedName>
    <definedName name="με3" localSheetId="17">'[3]ΓΕΝ ΠΙΝΑΚΑΣ ΑΜΟΙΒΩΝ'!$G$122</definedName>
    <definedName name="με3" localSheetId="16">'[3]ΓΕΝ ΠΙΝΑΚΑΣ ΑΜΟΙΒΩΝ'!$G$122</definedName>
    <definedName name="με3">'[3]ΓΕΝ ΠΙΝΑΚΑΣ ΑΜΟΙΒΩΝ'!$G$122</definedName>
    <definedName name="με4" localSheetId="4">'[3]ΓΕΝ ΠΙΝΑΚΑΣ ΑΜΟΙΒΩΝ'!$G$123</definedName>
    <definedName name="με4" localSheetId="3">'[3]ΓΕΝ ΠΙΝΑΚΑΣ ΑΜΟΙΒΩΝ'!$G$123</definedName>
    <definedName name="με4" localSheetId="2">'[3]ΓΕΝ ΠΙΝΑΚΑΣ ΑΜΟΙΒΩΝ'!$G$123</definedName>
    <definedName name="με4" localSheetId="17">'[3]ΓΕΝ ΠΙΝΑΚΑΣ ΑΜΟΙΒΩΝ'!$G$123</definedName>
    <definedName name="με4" localSheetId="16">'[3]ΓΕΝ ΠΙΝΑΚΑΣ ΑΜΟΙΒΩΝ'!$G$123</definedName>
    <definedName name="με4">'[3]ΓΕΝ ΠΙΝΑΚΑΣ ΑΜΟΙΒΩΝ'!$G$123</definedName>
    <definedName name="με5" localSheetId="4">'[3]ΓΕΝ ΠΙΝΑΚΑΣ ΑΜΟΙΒΩΝ'!$G$124</definedName>
    <definedName name="με5" localSheetId="3">'[3]ΓΕΝ ΠΙΝΑΚΑΣ ΑΜΟΙΒΩΝ'!$G$124</definedName>
    <definedName name="με5" localSheetId="2">'[3]ΓΕΝ ΠΙΝΑΚΑΣ ΑΜΟΙΒΩΝ'!$G$124</definedName>
    <definedName name="με5" localSheetId="17">'[3]ΓΕΝ ΠΙΝΑΚΑΣ ΑΜΟΙΒΩΝ'!$G$124</definedName>
    <definedName name="με5" localSheetId="16">'[3]ΓΕΝ ΠΙΝΑΚΑΣ ΑΜΟΙΒΩΝ'!$G$124</definedName>
    <definedName name="με5">'[3]ΓΕΝ ΠΙΝΑΚΑΣ ΑΜΟΙΒΩΝ'!$G$124</definedName>
    <definedName name="μερισμ" localSheetId="18">#REF!</definedName>
    <definedName name="μερισμ" localSheetId="11">#REF!</definedName>
    <definedName name="μερισμ" localSheetId="17">#REF!</definedName>
    <definedName name="μερισμ" localSheetId="16">#REF!</definedName>
    <definedName name="μερισμ">#REF!</definedName>
    <definedName name="ΜΕΣΗ_ΤΙΜΗ_ΑΞΙΑΣ_ΕΠΙΧΕΙΡΗΣΗΣ" localSheetId="18">#REF!</definedName>
    <definedName name="ΜΕΣΗ_ΤΙΜΗ_ΑΞΙΑΣ_ΕΠΙΧΕΙΡΗΣΗΣ" localSheetId="11">#REF!</definedName>
    <definedName name="ΜΕΣΗ_ΤΙΜΗ_ΑΞΙΑΣ_ΕΠΙΧΕΙΡΗΣΗΣ" localSheetId="9">#REF!</definedName>
    <definedName name="ΜΕΣΗ_ΤΙΜΗ_ΑΞΙΑΣ_ΕΠΙΧΕΙΡΗΣΗΣ" localSheetId="10">#REF!</definedName>
    <definedName name="ΜΕΣΗ_ΤΙΜΗ_ΑΞΙΑΣ_ΕΠΙΧΕΙΡΗΣΗΣ">#REF!</definedName>
    <definedName name="μισθ1" localSheetId="4">'[2]ΓΕΝ ΠΙΝΑΚΑΣ ΑΜΟΙΒΩΝ'!$C$106</definedName>
    <definedName name="μισθ1" localSheetId="3">'[2]ΓΕΝ ΠΙΝΑΚΑΣ ΑΜΟΙΒΩΝ'!$C$106</definedName>
    <definedName name="μισθ1" localSheetId="2">'[2]ΓΕΝ ΠΙΝΑΚΑΣ ΑΜΟΙΒΩΝ'!$C$106</definedName>
    <definedName name="μισθ1" localSheetId="17">'[2]ΓΕΝ ΠΙΝΑΚΑΣ ΑΜΟΙΒΩΝ'!$C$106</definedName>
    <definedName name="μισθ1" localSheetId="16">'[2]ΓΕΝ ΠΙΝΑΚΑΣ ΑΜΟΙΒΩΝ'!$C$106</definedName>
    <definedName name="μισθ1">'[2]ΓΕΝ ΠΙΝΑΚΑΣ ΑΜΟΙΒΩΝ'!$C$106</definedName>
    <definedName name="μισθ2" localSheetId="4">'[2]ΓΕΝ ΠΙΝΑΚΑΣ ΑΜΟΙΒΩΝ'!$C$107</definedName>
    <definedName name="μισθ2" localSheetId="3">'[2]ΓΕΝ ΠΙΝΑΚΑΣ ΑΜΟΙΒΩΝ'!$C$107</definedName>
    <definedName name="μισθ2" localSheetId="2">'[2]ΓΕΝ ΠΙΝΑΚΑΣ ΑΜΟΙΒΩΝ'!$C$107</definedName>
    <definedName name="μισθ2" localSheetId="17">'[2]ΓΕΝ ΠΙΝΑΚΑΣ ΑΜΟΙΒΩΝ'!$C$107</definedName>
    <definedName name="μισθ2" localSheetId="16">'[2]ΓΕΝ ΠΙΝΑΚΑΣ ΑΜΟΙΒΩΝ'!$C$107</definedName>
    <definedName name="μισθ2">'[2]ΓΕΝ ΠΙΝΑΚΑΣ ΑΜΟΙΒΩΝ'!$C$107</definedName>
    <definedName name="μισθ3" localSheetId="4">'[2]ΓΕΝ ΠΙΝΑΚΑΣ ΑΜΟΙΒΩΝ'!$C$108</definedName>
    <definedName name="μισθ3" localSheetId="3">'[2]ΓΕΝ ΠΙΝΑΚΑΣ ΑΜΟΙΒΩΝ'!$C$108</definedName>
    <definedName name="μισθ3" localSheetId="2">'[2]ΓΕΝ ΠΙΝΑΚΑΣ ΑΜΟΙΒΩΝ'!$C$108</definedName>
    <definedName name="μισθ3" localSheetId="17">'[2]ΓΕΝ ΠΙΝΑΚΑΣ ΑΜΟΙΒΩΝ'!$C$108</definedName>
    <definedName name="μισθ3" localSheetId="16">'[2]ΓΕΝ ΠΙΝΑΚΑΣ ΑΜΟΙΒΩΝ'!$C$108</definedName>
    <definedName name="μισθ3">'[2]ΓΕΝ ΠΙΝΑΚΑΣ ΑΜΟΙΒΩΝ'!$C$108</definedName>
    <definedName name="μισθ4" localSheetId="4">'[2]ΓΕΝ ΠΙΝΑΚΑΣ ΑΜΟΙΒΩΝ'!$C$109</definedName>
    <definedName name="μισθ4" localSheetId="3">'[2]ΓΕΝ ΠΙΝΑΚΑΣ ΑΜΟΙΒΩΝ'!$C$109</definedName>
    <definedName name="μισθ4" localSheetId="2">'[2]ΓΕΝ ΠΙΝΑΚΑΣ ΑΜΟΙΒΩΝ'!$C$109</definedName>
    <definedName name="μισθ4" localSheetId="17">'[2]ΓΕΝ ΠΙΝΑΚΑΣ ΑΜΟΙΒΩΝ'!$C$109</definedName>
    <definedName name="μισθ4" localSheetId="16">'[2]ΓΕΝ ΠΙΝΑΚΑΣ ΑΜΟΙΒΩΝ'!$C$109</definedName>
    <definedName name="μισθ4">'[2]ΓΕΝ ΠΙΝΑΚΑΣ ΑΜΟΙΒΩΝ'!$C$109</definedName>
    <definedName name="μισθ5" localSheetId="4">'[2]ΓΕΝ ΠΙΝΑΚΑΣ ΑΜΟΙΒΩΝ'!$C$110</definedName>
    <definedName name="μισθ5" localSheetId="3">'[2]ΓΕΝ ΠΙΝΑΚΑΣ ΑΜΟΙΒΩΝ'!$C$110</definedName>
    <definedName name="μισθ5" localSheetId="2">'[2]ΓΕΝ ΠΙΝΑΚΑΣ ΑΜΟΙΒΩΝ'!$C$110</definedName>
    <definedName name="μισθ5" localSheetId="17">'[2]ΓΕΝ ΠΙΝΑΚΑΣ ΑΜΟΙΒΩΝ'!$C$110</definedName>
    <definedName name="μισθ5" localSheetId="16">'[2]ΓΕΝ ΠΙΝΑΚΑΣ ΑΜΟΙΒΩΝ'!$C$110</definedName>
    <definedName name="μισθ5">'[2]ΓΕΝ ΠΙΝΑΚΑΣ ΑΜΟΙΒΩΝ'!$C$110</definedName>
    <definedName name="μρ" localSheetId="18">#REF!</definedName>
    <definedName name="μρ" localSheetId="11">#REF!</definedName>
    <definedName name="μρ" localSheetId="17">#REF!</definedName>
    <definedName name="μρ" localSheetId="16">#REF!</definedName>
    <definedName name="μρ">#REF!</definedName>
    <definedName name="π" localSheetId="18">#REF!</definedName>
    <definedName name="π" localSheetId="11">#REF!</definedName>
    <definedName name="π" localSheetId="17">#REF!</definedName>
    <definedName name="π" localSheetId="16">#REF!</definedName>
    <definedName name="π">#REF!</definedName>
    <definedName name="ΠΔ" localSheetId="4">'[3]σελ 1,2,3,4,5,6,7,9,10,11'!$M$429</definedName>
    <definedName name="ΠΔ" localSheetId="3">'[3]σελ 1,2,3,4,5,6,7,9,10,11'!$M$429</definedName>
    <definedName name="ΠΔ" localSheetId="2">'[3]σελ 1,2,3,4,5,6,7,9,10,11'!$M$429</definedName>
    <definedName name="ΠΔ" localSheetId="17">'[3]σελ 1,2,3,4,5,6,7,9,10,11'!$M$429</definedName>
    <definedName name="ΠΔ" localSheetId="16">'[3]σελ 1,2,3,4,5,6,7,9,10,11'!$M$429</definedName>
    <definedName name="ΠΔ">'[3]σελ 1,2,3,4,5,6,7,9,10,11'!$M$429</definedName>
    <definedName name="ΠΕ" localSheetId="4">'[3]σελ 1,2,3,4,5,6,7,9,10,11'!$M$438</definedName>
    <definedName name="ΠΕ" localSheetId="3">'[3]σελ 1,2,3,4,5,6,7,9,10,11'!$M$438</definedName>
    <definedName name="ΠΕ" localSheetId="2">'[3]σελ 1,2,3,4,5,6,7,9,10,11'!$M$438</definedName>
    <definedName name="ΠΕ" localSheetId="17">'[3]σελ 1,2,3,4,5,6,7,9,10,11'!$M$438</definedName>
    <definedName name="ΠΕ" localSheetId="16">'[3]σελ 1,2,3,4,5,6,7,9,10,11'!$M$438</definedName>
    <definedName name="ΠΕ">'[3]σελ 1,2,3,4,5,6,7,9,10,11'!$M$438</definedName>
    <definedName name="πι" localSheetId="4">'[3]σελ 1,2,3,4,5,6,7,9,10,11'!$M$411</definedName>
    <definedName name="πι" localSheetId="3">'[3]σελ 1,2,3,4,5,6,7,9,10,11'!$M$411</definedName>
    <definedName name="πι" localSheetId="2">'[3]σελ 1,2,3,4,5,6,7,9,10,11'!$M$411</definedName>
    <definedName name="πι" localSheetId="17">'[3]σελ 1,2,3,4,5,6,7,9,10,11'!$M$411</definedName>
    <definedName name="πι" localSheetId="16">'[3]σελ 1,2,3,4,5,6,7,9,10,11'!$M$411</definedName>
    <definedName name="πι">'[3]σελ 1,2,3,4,5,6,7,9,10,11'!$M$411</definedName>
    <definedName name="πλ1" localSheetId="18">#REF!</definedName>
    <definedName name="πλ1" localSheetId="11">#REF!</definedName>
    <definedName name="πλ1" localSheetId="17">#REF!</definedName>
    <definedName name="πλ1" localSheetId="16">#REF!</definedName>
    <definedName name="πλ1">#REF!</definedName>
    <definedName name="πλ2" localSheetId="18">#REF!</definedName>
    <definedName name="πλ2" localSheetId="11">#REF!</definedName>
    <definedName name="πλ2" localSheetId="17">#REF!</definedName>
    <definedName name="πλ2" localSheetId="16">#REF!</definedName>
    <definedName name="πλ2">#REF!</definedName>
    <definedName name="πλ3" localSheetId="18">#REF!</definedName>
    <definedName name="πλ3" localSheetId="11">#REF!</definedName>
    <definedName name="πλ3" localSheetId="17">#REF!</definedName>
    <definedName name="πλ3" localSheetId="16">#REF!</definedName>
    <definedName name="πλ3">#REF!</definedName>
    <definedName name="πλ4" localSheetId="11">#REF!</definedName>
    <definedName name="πλ4">#REF!</definedName>
    <definedName name="πλ5" localSheetId="11">#REF!</definedName>
    <definedName name="πλ5">#REF!</definedName>
    <definedName name="πλε1" localSheetId="11">#REF!</definedName>
    <definedName name="πλε1">#REF!</definedName>
    <definedName name="πλε2" localSheetId="11">#REF!</definedName>
    <definedName name="πλε2">#REF!</definedName>
    <definedName name="πλε3" localSheetId="11">#REF!</definedName>
    <definedName name="πλε3">#REF!</definedName>
    <definedName name="πλε4" localSheetId="11">#REF!</definedName>
    <definedName name="πλε4">#REF!</definedName>
    <definedName name="πλε5" localSheetId="11">#REF!</definedName>
    <definedName name="πλε5">#REF!</definedName>
    <definedName name="σνδα1" localSheetId="11">#REF!</definedName>
    <definedName name="σνδα1">#REF!</definedName>
    <definedName name="σνδα10" localSheetId="11">#REF!</definedName>
    <definedName name="σνδα10">#REF!</definedName>
    <definedName name="σνδα11" localSheetId="11">#REF!</definedName>
    <definedName name="σνδα11">#REF!</definedName>
    <definedName name="σνδα12" localSheetId="11">#REF!</definedName>
    <definedName name="σνδα12">#REF!</definedName>
    <definedName name="σνδα2" localSheetId="11">#REF!</definedName>
    <definedName name="σνδα2">#REF!</definedName>
    <definedName name="σνδα3" localSheetId="11">#REF!</definedName>
    <definedName name="σνδα3">#REF!</definedName>
    <definedName name="σνδα4" localSheetId="11">#REF!</definedName>
    <definedName name="σνδα4">#REF!</definedName>
    <definedName name="σνδα5" localSheetId="11">#REF!</definedName>
    <definedName name="σνδα5">#REF!</definedName>
    <definedName name="σνδα6" localSheetId="11">#REF!</definedName>
    <definedName name="σνδα6">#REF!</definedName>
    <definedName name="σνδα7" localSheetId="11">#REF!</definedName>
    <definedName name="σνδα7">#REF!</definedName>
    <definedName name="σνδα8" localSheetId="11">#REF!</definedName>
    <definedName name="σνδα8">#REF!</definedName>
    <definedName name="σνδα9" localSheetId="11">#REF!</definedName>
    <definedName name="σνδα9">#REF!</definedName>
    <definedName name="σνδβ1" localSheetId="11">#REF!</definedName>
    <definedName name="σνδβ1">#REF!</definedName>
    <definedName name="σνδβ10" localSheetId="11">#REF!</definedName>
    <definedName name="σνδβ10">#REF!</definedName>
    <definedName name="σνδβ11" localSheetId="11">#REF!</definedName>
    <definedName name="σνδβ11">#REF!</definedName>
    <definedName name="σνδβ12" localSheetId="11">#REF!</definedName>
    <definedName name="σνδβ12">#REF!</definedName>
    <definedName name="σνδβ2" localSheetId="11">#REF!</definedName>
    <definedName name="σνδβ2">#REF!</definedName>
    <definedName name="σνδβ3" localSheetId="11">#REF!</definedName>
    <definedName name="σνδβ3">#REF!</definedName>
    <definedName name="σνδβ4" localSheetId="11">#REF!</definedName>
    <definedName name="σνδβ4">#REF!</definedName>
    <definedName name="σνδβ5" localSheetId="11">#REF!</definedName>
    <definedName name="σνδβ5">#REF!</definedName>
    <definedName name="σνδβ6" localSheetId="11">#REF!</definedName>
    <definedName name="σνδβ6">#REF!</definedName>
    <definedName name="σνδβ7" localSheetId="11">#REF!</definedName>
    <definedName name="σνδβ7">#REF!</definedName>
    <definedName name="σνδβ8" localSheetId="11">#REF!</definedName>
    <definedName name="σνδβ8">#REF!</definedName>
    <definedName name="σνδβ9" localSheetId="11">#REF!</definedName>
    <definedName name="σνδβ9">#REF!</definedName>
    <definedName name="σνδγ1" localSheetId="11">#REF!</definedName>
    <definedName name="σνδγ1">#REF!</definedName>
    <definedName name="σνδγ10" localSheetId="11">#REF!</definedName>
    <definedName name="σνδγ10">#REF!</definedName>
    <definedName name="σνδγ11" localSheetId="11">#REF!</definedName>
    <definedName name="σνδγ11">#REF!</definedName>
    <definedName name="σνδγ12" localSheetId="11">#REF!</definedName>
    <definedName name="σνδγ12">#REF!</definedName>
    <definedName name="σνδγ2" localSheetId="11">#REF!</definedName>
    <definedName name="σνδγ2">#REF!</definedName>
    <definedName name="σνδγ3" localSheetId="11">#REF!</definedName>
    <definedName name="σνδγ3">#REF!</definedName>
    <definedName name="σνδγ4" localSheetId="11">#REF!</definedName>
    <definedName name="σνδγ4">#REF!</definedName>
    <definedName name="σνδγ5" localSheetId="11">#REF!</definedName>
    <definedName name="σνδγ5">#REF!</definedName>
    <definedName name="σνδγ6" localSheetId="11">#REF!</definedName>
    <definedName name="σνδγ6">#REF!</definedName>
    <definedName name="σνδγ7" localSheetId="11">#REF!</definedName>
    <definedName name="σνδγ7">#REF!</definedName>
    <definedName name="σνδγ8" localSheetId="11">#REF!</definedName>
    <definedName name="σνδγ8">#REF!</definedName>
    <definedName name="σνδγ9" localSheetId="11">#REF!</definedName>
    <definedName name="σνδγ9">#REF!</definedName>
    <definedName name="σνδδ1" localSheetId="11">#REF!</definedName>
    <definedName name="σνδδ1">#REF!</definedName>
    <definedName name="σνδδ10" localSheetId="11">#REF!</definedName>
    <definedName name="σνδδ10">#REF!</definedName>
    <definedName name="σνδδ11" localSheetId="11">#REF!</definedName>
    <definedName name="σνδδ11">#REF!</definedName>
    <definedName name="σνδδ12" localSheetId="11">#REF!</definedName>
    <definedName name="σνδδ12">#REF!</definedName>
    <definedName name="σνδδ2" localSheetId="11">#REF!</definedName>
    <definedName name="σνδδ2">#REF!</definedName>
    <definedName name="σνδδ3" localSheetId="11">#REF!</definedName>
    <definedName name="σνδδ3">#REF!</definedName>
    <definedName name="σνδδ4" localSheetId="11">#REF!</definedName>
    <definedName name="σνδδ4">#REF!</definedName>
    <definedName name="σνδδ5" localSheetId="11">#REF!</definedName>
    <definedName name="σνδδ5">#REF!</definedName>
    <definedName name="σνδδ6" localSheetId="11">#REF!</definedName>
    <definedName name="σνδδ6">#REF!</definedName>
    <definedName name="σνδδ7" localSheetId="11">#REF!</definedName>
    <definedName name="σνδδ7">#REF!</definedName>
    <definedName name="σνδδ8" localSheetId="11">#REF!</definedName>
    <definedName name="σνδδ8">#REF!</definedName>
    <definedName name="σνδδ9" localSheetId="11">#REF!</definedName>
    <definedName name="σνδδ9">#REF!</definedName>
    <definedName name="σνδε1" localSheetId="11">#REF!</definedName>
    <definedName name="σνδε1">#REF!</definedName>
    <definedName name="σνδε10" localSheetId="11">#REF!</definedName>
    <definedName name="σνδε10">#REF!</definedName>
    <definedName name="σνδε11" localSheetId="11">#REF!</definedName>
    <definedName name="σνδε11">#REF!</definedName>
    <definedName name="σνδε12" localSheetId="11">#REF!</definedName>
    <definedName name="σνδε12">#REF!</definedName>
    <definedName name="σνδε2" localSheetId="11">#REF!</definedName>
    <definedName name="σνδε2">#REF!</definedName>
    <definedName name="σνδε3" localSheetId="11">#REF!</definedName>
    <definedName name="σνδε3">#REF!</definedName>
    <definedName name="σνδε4" localSheetId="11">#REF!</definedName>
    <definedName name="σνδε4">#REF!</definedName>
    <definedName name="σνδε5" localSheetId="11">#REF!</definedName>
    <definedName name="σνδε5">#REF!</definedName>
    <definedName name="σνδε6" localSheetId="11">#REF!</definedName>
    <definedName name="σνδε6">#REF!</definedName>
    <definedName name="σνδε7" localSheetId="11">#REF!</definedName>
    <definedName name="σνδε7">#REF!</definedName>
    <definedName name="σνδε8" localSheetId="11">#REF!</definedName>
    <definedName name="σνδε8">#REF!</definedName>
    <definedName name="σνδε9" localSheetId="11">#REF!</definedName>
    <definedName name="σνδε9">#REF!</definedName>
    <definedName name="σπα1" localSheetId="4">'[3]ΑΛΛΕΣ ΠΗΓΕΣ spa'!$Q$68</definedName>
    <definedName name="σπα1" localSheetId="3">'[3]ΑΛΛΕΣ ΠΗΓΕΣ spa'!$Q$68</definedName>
    <definedName name="σπα1" localSheetId="2">'[3]ΑΛΛΕΣ ΠΗΓΕΣ spa'!$Q$68</definedName>
    <definedName name="σπα1" localSheetId="17">'[3]ΑΛΛΕΣ ΠΗΓΕΣ spa'!$Q$68</definedName>
    <definedName name="σπα1" localSheetId="16">'[3]ΑΛΛΕΣ ΠΗΓΕΣ spa'!$Q$68</definedName>
    <definedName name="σπα1">'[3]ΑΛΛΕΣ ΠΗΓΕΣ spa'!$Q$68</definedName>
    <definedName name="σπα2" localSheetId="4">'[3]ΑΛΛΕΣ ΠΗΓΕΣ spa'!$Q$69</definedName>
    <definedName name="σπα2" localSheetId="3">'[3]ΑΛΛΕΣ ΠΗΓΕΣ spa'!$Q$69</definedName>
    <definedName name="σπα2" localSheetId="2">'[3]ΑΛΛΕΣ ΠΗΓΕΣ spa'!$Q$69</definedName>
    <definedName name="σπα2" localSheetId="17">'[3]ΑΛΛΕΣ ΠΗΓΕΣ spa'!$Q$69</definedName>
    <definedName name="σπα2" localSheetId="16">'[3]ΑΛΛΕΣ ΠΗΓΕΣ spa'!$Q$69</definedName>
    <definedName name="σπα2">'[3]ΑΛΛΕΣ ΠΗΓΕΣ spa'!$Q$69</definedName>
    <definedName name="σπα3" localSheetId="4">'[3]ΑΛΛΕΣ ΠΗΓΕΣ spa'!$Q$70</definedName>
    <definedName name="σπα3" localSheetId="3">'[3]ΑΛΛΕΣ ΠΗΓΕΣ spa'!$Q$70</definedName>
    <definedName name="σπα3" localSheetId="2">'[3]ΑΛΛΕΣ ΠΗΓΕΣ spa'!$Q$70</definedName>
    <definedName name="σπα3" localSheetId="17">'[3]ΑΛΛΕΣ ΠΗΓΕΣ spa'!$Q$70</definedName>
    <definedName name="σπα3" localSheetId="16">'[3]ΑΛΛΕΣ ΠΗΓΕΣ spa'!$Q$70</definedName>
    <definedName name="σπα3">'[3]ΑΛΛΕΣ ΠΗΓΕΣ spa'!$Q$70</definedName>
    <definedName name="σπα4" localSheetId="4">'[3]ΑΛΛΕΣ ΠΗΓΕΣ spa'!$Q$71</definedName>
    <definedName name="σπα4" localSheetId="3">'[3]ΑΛΛΕΣ ΠΗΓΕΣ spa'!$Q$71</definedName>
    <definedName name="σπα4" localSheetId="2">'[3]ΑΛΛΕΣ ΠΗΓΕΣ spa'!$Q$71</definedName>
    <definedName name="σπα4" localSheetId="17">'[3]ΑΛΛΕΣ ΠΗΓΕΣ spa'!$Q$71</definedName>
    <definedName name="σπα4" localSheetId="16">'[3]ΑΛΛΕΣ ΠΗΓΕΣ spa'!$Q$71</definedName>
    <definedName name="σπα4">'[3]ΑΛΛΕΣ ΠΗΓΕΣ spa'!$Q$71</definedName>
    <definedName name="σπα5" localSheetId="4">'[3]ΑΛΛΕΣ ΠΗΓΕΣ spa'!$Q$72</definedName>
    <definedName name="σπα5" localSheetId="3">'[3]ΑΛΛΕΣ ΠΗΓΕΣ spa'!$Q$72</definedName>
    <definedName name="σπα5" localSheetId="2">'[3]ΑΛΛΕΣ ΠΗΓΕΣ spa'!$Q$72</definedName>
    <definedName name="σπα5" localSheetId="17">'[3]ΑΛΛΕΣ ΠΗΓΕΣ spa'!$Q$72</definedName>
    <definedName name="σπα5" localSheetId="16">'[3]ΑΛΛΕΣ ΠΗΓΕΣ spa'!$Q$72</definedName>
    <definedName name="σπα5">'[3]ΑΛΛΕΣ ΠΗΓΕΣ spa'!$Q$72</definedName>
    <definedName name="σππ1" localSheetId="4">'[3]ΑΛΛΕΣ ΠΗΓΕΣ spa'!$Q$89</definedName>
    <definedName name="σππ1" localSheetId="3">'[3]ΑΛΛΕΣ ΠΗΓΕΣ spa'!$Q$89</definedName>
    <definedName name="σππ1" localSheetId="2">'[3]ΑΛΛΕΣ ΠΗΓΕΣ spa'!$Q$89</definedName>
    <definedName name="σππ1" localSheetId="17">'[3]ΑΛΛΕΣ ΠΗΓΕΣ spa'!$Q$89</definedName>
    <definedName name="σππ1" localSheetId="16">'[3]ΑΛΛΕΣ ΠΗΓΕΣ spa'!$Q$89</definedName>
    <definedName name="σππ1">'[3]ΑΛΛΕΣ ΠΗΓΕΣ spa'!$Q$89</definedName>
    <definedName name="σππ2" localSheetId="4">'[3]ΑΛΛΕΣ ΠΗΓΕΣ spa'!$Q$90</definedName>
    <definedName name="σππ2" localSheetId="3">'[3]ΑΛΛΕΣ ΠΗΓΕΣ spa'!$Q$90</definedName>
    <definedName name="σππ2" localSheetId="2">'[3]ΑΛΛΕΣ ΠΗΓΕΣ spa'!$Q$90</definedName>
    <definedName name="σππ2" localSheetId="17">'[3]ΑΛΛΕΣ ΠΗΓΕΣ spa'!$Q$90</definedName>
    <definedName name="σππ2" localSheetId="16">'[3]ΑΛΛΕΣ ΠΗΓΕΣ spa'!$Q$90</definedName>
    <definedName name="σππ2">'[3]ΑΛΛΕΣ ΠΗΓΕΣ spa'!$Q$90</definedName>
    <definedName name="σππ3" localSheetId="4">'[3]ΑΛΛΕΣ ΠΗΓΕΣ spa'!$Q$91</definedName>
    <definedName name="σππ3" localSheetId="3">'[3]ΑΛΛΕΣ ΠΗΓΕΣ spa'!$Q$91</definedName>
    <definedName name="σππ3" localSheetId="2">'[3]ΑΛΛΕΣ ΠΗΓΕΣ spa'!$Q$91</definedName>
    <definedName name="σππ3" localSheetId="17">'[3]ΑΛΛΕΣ ΠΗΓΕΣ spa'!$Q$91</definedName>
    <definedName name="σππ3" localSheetId="16">'[3]ΑΛΛΕΣ ΠΗΓΕΣ spa'!$Q$91</definedName>
    <definedName name="σππ3">'[3]ΑΛΛΕΣ ΠΗΓΕΣ spa'!$Q$91</definedName>
    <definedName name="σππ4" localSheetId="4">'[3]ΑΛΛΕΣ ΠΗΓΕΣ spa'!$Q$92</definedName>
    <definedName name="σππ4" localSheetId="3">'[3]ΑΛΛΕΣ ΠΗΓΕΣ spa'!$Q$92</definedName>
    <definedName name="σππ4" localSheetId="2">'[3]ΑΛΛΕΣ ΠΗΓΕΣ spa'!$Q$92</definedName>
    <definedName name="σππ4" localSheetId="17">'[3]ΑΛΛΕΣ ΠΗΓΕΣ spa'!$Q$92</definedName>
    <definedName name="σππ4" localSheetId="16">'[3]ΑΛΛΕΣ ΠΗΓΕΣ spa'!$Q$92</definedName>
    <definedName name="σππ4">'[3]ΑΛΛΕΣ ΠΗΓΕΣ spa'!$Q$92</definedName>
    <definedName name="σππ5" localSheetId="4">'[3]ΑΛΛΕΣ ΠΗΓΕΣ spa'!$Q$93</definedName>
    <definedName name="σππ5" localSheetId="3">'[3]ΑΛΛΕΣ ΠΗΓΕΣ spa'!$Q$93</definedName>
    <definedName name="σππ5" localSheetId="2">'[3]ΑΛΛΕΣ ΠΗΓΕΣ spa'!$Q$93</definedName>
    <definedName name="σππ5" localSheetId="17">'[3]ΑΛΛΕΣ ΠΗΓΕΣ spa'!$Q$93</definedName>
    <definedName name="σππ5" localSheetId="16">'[3]ΑΛΛΕΣ ΠΗΓΕΣ spa'!$Q$93</definedName>
    <definedName name="σππ5">'[3]ΑΛΛΕΣ ΠΗΓΕΣ spa'!$Q$93</definedName>
    <definedName name="ΣΣΠ1" localSheetId="18">'[6]ΑΛΛΕΣ ΠΗΓΕΣ spa'!#REF!</definedName>
    <definedName name="ΣΣΠ1" localSheetId="4">'[6]ΑΛΛΕΣ ΠΗΓΕΣ spa'!#REF!</definedName>
    <definedName name="ΣΣΠ1" localSheetId="3">'[6]ΑΛΛΕΣ ΠΗΓΕΣ spa'!#REF!</definedName>
    <definedName name="ΣΣΠ1" localSheetId="9">'[6]ΑΛΛΕΣ ΠΗΓΕΣ spa'!#REF!</definedName>
    <definedName name="ΣΣΠ1" localSheetId="2">'[6]ΑΛΛΕΣ ΠΗΓΕΣ spa'!#REF!</definedName>
    <definedName name="ΣΣΠ1" localSheetId="10">'[6]ΑΛΛΕΣ ΠΗΓΕΣ spa'!#REF!</definedName>
    <definedName name="ΣΣΠ1" localSheetId="17">'[6]ΑΛΛΕΣ ΠΗΓΕΣ spa'!#REF!</definedName>
    <definedName name="ΣΣΠ1" localSheetId="16">'[6]ΑΛΛΕΣ ΠΗΓΕΣ spa'!#REF!</definedName>
    <definedName name="ΣΣΠ1">'[6]ΑΛΛΕΣ ΠΗΓΕΣ spa'!#REF!</definedName>
    <definedName name="ΣΣΠ10" localSheetId="18">'[6]ΑΛΛΕΣ ΠΗΓΕΣ spa'!#REF!</definedName>
    <definedName name="ΣΣΠ10" localSheetId="4">'[6]ΑΛΛΕΣ ΠΗΓΕΣ spa'!#REF!</definedName>
    <definedName name="ΣΣΠ10" localSheetId="3">'[6]ΑΛΛΕΣ ΠΗΓΕΣ spa'!#REF!</definedName>
    <definedName name="ΣΣΠ10" localSheetId="9">'[6]ΑΛΛΕΣ ΠΗΓΕΣ spa'!#REF!</definedName>
    <definedName name="ΣΣΠ10" localSheetId="2">'[6]ΑΛΛΕΣ ΠΗΓΕΣ spa'!#REF!</definedName>
    <definedName name="ΣΣΠ10" localSheetId="10">'[6]ΑΛΛΕΣ ΠΗΓΕΣ spa'!#REF!</definedName>
    <definedName name="ΣΣΠ10" localSheetId="17">'[6]ΑΛΛΕΣ ΠΗΓΕΣ spa'!#REF!</definedName>
    <definedName name="ΣΣΠ10" localSheetId="16">'[6]ΑΛΛΕΣ ΠΗΓΕΣ spa'!#REF!</definedName>
    <definedName name="ΣΣΠ10">'[6]ΑΛΛΕΣ ΠΗΓΕΣ spa'!#REF!</definedName>
    <definedName name="ΣΣΠ11" localSheetId="18">'[6]ΑΛΛΕΣ ΠΗΓΕΣ spa'!#REF!</definedName>
    <definedName name="ΣΣΠ11" localSheetId="4">'[6]ΑΛΛΕΣ ΠΗΓΕΣ spa'!#REF!</definedName>
    <definedName name="ΣΣΠ11" localSheetId="3">'[6]ΑΛΛΕΣ ΠΗΓΕΣ spa'!#REF!</definedName>
    <definedName name="ΣΣΠ11" localSheetId="9">'[6]ΑΛΛΕΣ ΠΗΓΕΣ spa'!#REF!</definedName>
    <definedName name="ΣΣΠ11" localSheetId="2">'[6]ΑΛΛΕΣ ΠΗΓΕΣ spa'!#REF!</definedName>
    <definedName name="ΣΣΠ11" localSheetId="10">'[6]ΑΛΛΕΣ ΠΗΓΕΣ spa'!#REF!</definedName>
    <definedName name="ΣΣΠ11" localSheetId="17">'[6]ΑΛΛΕΣ ΠΗΓΕΣ spa'!#REF!</definedName>
    <definedName name="ΣΣΠ11" localSheetId="16">'[6]ΑΛΛΕΣ ΠΗΓΕΣ spa'!#REF!</definedName>
    <definedName name="ΣΣΠ11">'[6]ΑΛΛΕΣ ΠΗΓΕΣ spa'!#REF!</definedName>
    <definedName name="ΣΣΠ12" localSheetId="18">'[6]ΑΛΛΕΣ ΠΗΓΕΣ spa'!#REF!</definedName>
    <definedName name="ΣΣΠ12" localSheetId="4">'[6]ΑΛΛΕΣ ΠΗΓΕΣ spa'!#REF!</definedName>
    <definedName name="ΣΣΠ12" localSheetId="3">'[6]ΑΛΛΕΣ ΠΗΓΕΣ spa'!#REF!</definedName>
    <definedName name="ΣΣΠ12" localSheetId="9">'[6]ΑΛΛΕΣ ΠΗΓΕΣ spa'!#REF!</definedName>
    <definedName name="ΣΣΠ12" localSheetId="2">'[6]ΑΛΛΕΣ ΠΗΓΕΣ spa'!#REF!</definedName>
    <definedName name="ΣΣΠ12" localSheetId="10">'[6]ΑΛΛΕΣ ΠΗΓΕΣ spa'!#REF!</definedName>
    <definedName name="ΣΣΠ12" localSheetId="17">'[6]ΑΛΛΕΣ ΠΗΓΕΣ spa'!#REF!</definedName>
    <definedName name="ΣΣΠ12" localSheetId="16">'[6]ΑΛΛΕΣ ΠΗΓΕΣ spa'!#REF!</definedName>
    <definedName name="ΣΣΠ12">'[6]ΑΛΛΕΣ ΠΗΓΕΣ spa'!#REF!</definedName>
    <definedName name="ΣΣΠ2" localSheetId="18">'[6]ΑΛΛΕΣ ΠΗΓΕΣ spa'!#REF!</definedName>
    <definedName name="ΣΣΠ2" localSheetId="4">'[6]ΑΛΛΕΣ ΠΗΓΕΣ spa'!#REF!</definedName>
    <definedName name="ΣΣΠ2" localSheetId="3">'[6]ΑΛΛΕΣ ΠΗΓΕΣ spa'!#REF!</definedName>
    <definedName name="ΣΣΠ2" localSheetId="9">'[6]ΑΛΛΕΣ ΠΗΓΕΣ spa'!#REF!</definedName>
    <definedName name="ΣΣΠ2" localSheetId="2">'[6]ΑΛΛΕΣ ΠΗΓΕΣ spa'!#REF!</definedName>
    <definedName name="ΣΣΠ2" localSheetId="10">'[6]ΑΛΛΕΣ ΠΗΓΕΣ spa'!#REF!</definedName>
    <definedName name="ΣΣΠ2" localSheetId="17">'[6]ΑΛΛΕΣ ΠΗΓΕΣ spa'!#REF!</definedName>
    <definedName name="ΣΣΠ2" localSheetId="16">'[6]ΑΛΛΕΣ ΠΗΓΕΣ spa'!#REF!</definedName>
    <definedName name="ΣΣΠ2">'[6]ΑΛΛΕΣ ΠΗΓΕΣ spa'!#REF!</definedName>
    <definedName name="ΣΣΠ3" localSheetId="18">'[6]ΑΛΛΕΣ ΠΗΓΕΣ spa'!#REF!</definedName>
    <definedName name="ΣΣΠ3" localSheetId="4">'[6]ΑΛΛΕΣ ΠΗΓΕΣ spa'!#REF!</definedName>
    <definedName name="ΣΣΠ3" localSheetId="3">'[6]ΑΛΛΕΣ ΠΗΓΕΣ spa'!#REF!</definedName>
    <definedName name="ΣΣΠ3" localSheetId="9">'[6]ΑΛΛΕΣ ΠΗΓΕΣ spa'!#REF!</definedName>
    <definedName name="ΣΣΠ3" localSheetId="2">'[6]ΑΛΛΕΣ ΠΗΓΕΣ spa'!#REF!</definedName>
    <definedName name="ΣΣΠ3" localSheetId="10">'[6]ΑΛΛΕΣ ΠΗΓΕΣ spa'!#REF!</definedName>
    <definedName name="ΣΣΠ3" localSheetId="17">'[6]ΑΛΛΕΣ ΠΗΓΕΣ spa'!#REF!</definedName>
    <definedName name="ΣΣΠ3" localSheetId="16">'[6]ΑΛΛΕΣ ΠΗΓΕΣ spa'!#REF!</definedName>
    <definedName name="ΣΣΠ3">'[6]ΑΛΛΕΣ ΠΗΓΕΣ spa'!#REF!</definedName>
    <definedName name="ΣΣΠ4" localSheetId="18">'[6]ΑΛΛΕΣ ΠΗΓΕΣ spa'!#REF!</definedName>
    <definedName name="ΣΣΠ4" localSheetId="4">'[6]ΑΛΛΕΣ ΠΗΓΕΣ spa'!#REF!</definedName>
    <definedName name="ΣΣΠ4" localSheetId="3">'[6]ΑΛΛΕΣ ΠΗΓΕΣ spa'!#REF!</definedName>
    <definedName name="ΣΣΠ4" localSheetId="9">'[6]ΑΛΛΕΣ ΠΗΓΕΣ spa'!#REF!</definedName>
    <definedName name="ΣΣΠ4" localSheetId="2">'[6]ΑΛΛΕΣ ΠΗΓΕΣ spa'!#REF!</definedName>
    <definedName name="ΣΣΠ4" localSheetId="10">'[6]ΑΛΛΕΣ ΠΗΓΕΣ spa'!#REF!</definedName>
    <definedName name="ΣΣΠ4" localSheetId="17">'[6]ΑΛΛΕΣ ΠΗΓΕΣ spa'!#REF!</definedName>
    <definedName name="ΣΣΠ4" localSheetId="16">'[6]ΑΛΛΕΣ ΠΗΓΕΣ spa'!#REF!</definedName>
    <definedName name="ΣΣΠ4">'[6]ΑΛΛΕΣ ΠΗΓΕΣ spa'!#REF!</definedName>
    <definedName name="ΣΣΠ5" localSheetId="18">'[6]ΑΛΛΕΣ ΠΗΓΕΣ spa'!#REF!</definedName>
    <definedName name="ΣΣΠ5" localSheetId="4">'[6]ΑΛΛΕΣ ΠΗΓΕΣ spa'!#REF!</definedName>
    <definedName name="ΣΣΠ5" localSheetId="3">'[6]ΑΛΛΕΣ ΠΗΓΕΣ spa'!#REF!</definedName>
    <definedName name="ΣΣΠ5" localSheetId="9">'[6]ΑΛΛΕΣ ΠΗΓΕΣ spa'!#REF!</definedName>
    <definedName name="ΣΣΠ5" localSheetId="2">'[6]ΑΛΛΕΣ ΠΗΓΕΣ spa'!#REF!</definedName>
    <definedName name="ΣΣΠ5" localSheetId="10">'[6]ΑΛΛΕΣ ΠΗΓΕΣ spa'!#REF!</definedName>
    <definedName name="ΣΣΠ5" localSheetId="17">'[6]ΑΛΛΕΣ ΠΗΓΕΣ spa'!#REF!</definedName>
    <definedName name="ΣΣΠ5" localSheetId="16">'[6]ΑΛΛΕΣ ΠΗΓΕΣ spa'!#REF!</definedName>
    <definedName name="ΣΣΠ5">'[6]ΑΛΛΕΣ ΠΗΓΕΣ spa'!#REF!</definedName>
    <definedName name="ΣΣΠ6" localSheetId="18">'[6]ΑΛΛΕΣ ΠΗΓΕΣ spa'!#REF!</definedName>
    <definedName name="ΣΣΠ6" localSheetId="4">'[6]ΑΛΛΕΣ ΠΗΓΕΣ spa'!#REF!</definedName>
    <definedName name="ΣΣΠ6" localSheetId="3">'[6]ΑΛΛΕΣ ΠΗΓΕΣ spa'!#REF!</definedName>
    <definedName name="ΣΣΠ6" localSheetId="9">'[6]ΑΛΛΕΣ ΠΗΓΕΣ spa'!#REF!</definedName>
    <definedName name="ΣΣΠ6" localSheetId="2">'[6]ΑΛΛΕΣ ΠΗΓΕΣ spa'!#REF!</definedName>
    <definedName name="ΣΣΠ6" localSheetId="10">'[6]ΑΛΛΕΣ ΠΗΓΕΣ spa'!#REF!</definedName>
    <definedName name="ΣΣΠ6" localSheetId="17">'[6]ΑΛΛΕΣ ΠΗΓΕΣ spa'!#REF!</definedName>
    <definedName name="ΣΣΠ6" localSheetId="16">'[6]ΑΛΛΕΣ ΠΗΓΕΣ spa'!#REF!</definedName>
    <definedName name="ΣΣΠ6">'[6]ΑΛΛΕΣ ΠΗΓΕΣ spa'!#REF!</definedName>
    <definedName name="ΣΣΠ7" localSheetId="18">'[6]ΑΛΛΕΣ ΠΗΓΕΣ spa'!#REF!</definedName>
    <definedName name="ΣΣΠ7" localSheetId="4">'[6]ΑΛΛΕΣ ΠΗΓΕΣ spa'!#REF!</definedName>
    <definedName name="ΣΣΠ7" localSheetId="3">'[6]ΑΛΛΕΣ ΠΗΓΕΣ spa'!#REF!</definedName>
    <definedName name="ΣΣΠ7" localSheetId="9">'[6]ΑΛΛΕΣ ΠΗΓΕΣ spa'!#REF!</definedName>
    <definedName name="ΣΣΠ7" localSheetId="2">'[6]ΑΛΛΕΣ ΠΗΓΕΣ spa'!#REF!</definedName>
    <definedName name="ΣΣΠ7" localSheetId="10">'[6]ΑΛΛΕΣ ΠΗΓΕΣ spa'!#REF!</definedName>
    <definedName name="ΣΣΠ7" localSheetId="17">'[6]ΑΛΛΕΣ ΠΗΓΕΣ spa'!#REF!</definedName>
    <definedName name="ΣΣΠ7" localSheetId="16">'[6]ΑΛΛΕΣ ΠΗΓΕΣ spa'!#REF!</definedName>
    <definedName name="ΣΣΠ7">'[6]ΑΛΛΕΣ ΠΗΓΕΣ spa'!#REF!</definedName>
    <definedName name="ΣΣΠ8" localSheetId="18">'[6]ΑΛΛΕΣ ΠΗΓΕΣ spa'!#REF!</definedName>
    <definedName name="ΣΣΠ8" localSheetId="4">'[6]ΑΛΛΕΣ ΠΗΓΕΣ spa'!#REF!</definedName>
    <definedName name="ΣΣΠ8" localSheetId="3">'[6]ΑΛΛΕΣ ΠΗΓΕΣ spa'!#REF!</definedName>
    <definedName name="ΣΣΠ8" localSheetId="9">'[6]ΑΛΛΕΣ ΠΗΓΕΣ spa'!#REF!</definedName>
    <definedName name="ΣΣΠ8" localSheetId="2">'[6]ΑΛΛΕΣ ΠΗΓΕΣ spa'!#REF!</definedName>
    <definedName name="ΣΣΠ8" localSheetId="10">'[6]ΑΛΛΕΣ ΠΗΓΕΣ spa'!#REF!</definedName>
    <definedName name="ΣΣΠ8" localSheetId="17">'[6]ΑΛΛΕΣ ΠΗΓΕΣ spa'!#REF!</definedName>
    <definedName name="ΣΣΠ8" localSheetId="16">'[6]ΑΛΛΕΣ ΠΗΓΕΣ spa'!#REF!</definedName>
    <definedName name="ΣΣΠ8">'[6]ΑΛΛΕΣ ΠΗΓΕΣ spa'!#REF!</definedName>
    <definedName name="ΣΣΠ9" localSheetId="18">'[6]ΑΛΛΕΣ ΠΗΓΕΣ spa'!#REF!</definedName>
    <definedName name="ΣΣΠ9" localSheetId="4">'[6]ΑΛΛΕΣ ΠΗΓΕΣ spa'!#REF!</definedName>
    <definedName name="ΣΣΠ9" localSheetId="3">'[6]ΑΛΛΕΣ ΠΗΓΕΣ spa'!#REF!</definedName>
    <definedName name="ΣΣΠ9" localSheetId="9">'[6]ΑΛΛΕΣ ΠΗΓΕΣ spa'!#REF!</definedName>
    <definedName name="ΣΣΠ9" localSheetId="2">'[6]ΑΛΛΕΣ ΠΗΓΕΣ spa'!#REF!</definedName>
    <definedName name="ΣΣΠ9" localSheetId="10">'[6]ΑΛΛΕΣ ΠΗΓΕΣ spa'!#REF!</definedName>
    <definedName name="ΣΣΠ9" localSheetId="17">'[6]ΑΛΛΕΣ ΠΗΓΕΣ spa'!#REF!</definedName>
    <definedName name="ΣΣΠ9" localSheetId="16">'[6]ΑΛΛΕΣ ΠΗΓΕΣ spa'!#REF!</definedName>
    <definedName name="ΣΣΠ9">'[6]ΑΛΛΕΣ ΠΗΓΕΣ spa'!#REF!</definedName>
    <definedName name="στοχσυν1" localSheetId="4">'[6]ΠΛΗΡΟΤΗΤ- ΔΥΝΑΜ - ΣΥΝΕΔΡ'!$B$92</definedName>
    <definedName name="στοχσυν1" localSheetId="3">'[6]ΠΛΗΡΟΤΗΤ- ΔΥΝΑΜ - ΣΥΝΕΔΡ'!$B$92</definedName>
    <definedName name="στοχσυν1" localSheetId="2">'[6]ΠΛΗΡΟΤΗΤ- ΔΥΝΑΜ - ΣΥΝΕΔΡ'!$B$92</definedName>
    <definedName name="στοχσυν1" localSheetId="17">'[6]ΠΛΗΡΟΤΗΤ- ΔΥΝΑΜ - ΣΥΝΕΔΡ'!$B$92</definedName>
    <definedName name="στοχσυν1" localSheetId="16">'[6]ΠΛΗΡΟΤΗΤ- ΔΥΝΑΜ - ΣΥΝΕΔΡ'!$B$92</definedName>
    <definedName name="στοχσυν1">'[6]ΠΛΗΡΟΤΗΤ- ΔΥΝΑΜ - ΣΥΝΕΔΡ'!$B$92</definedName>
    <definedName name="στοχσυν2" localSheetId="4">'[6]ΠΛΗΡΟΤΗΤ- ΔΥΝΑΜ - ΣΥΝΕΔΡ'!$C$92</definedName>
    <definedName name="στοχσυν2" localSheetId="3">'[6]ΠΛΗΡΟΤΗΤ- ΔΥΝΑΜ - ΣΥΝΕΔΡ'!$C$92</definedName>
    <definedName name="στοχσυν2" localSheetId="2">'[6]ΠΛΗΡΟΤΗΤ- ΔΥΝΑΜ - ΣΥΝΕΔΡ'!$C$92</definedName>
    <definedName name="στοχσυν2" localSheetId="17">'[6]ΠΛΗΡΟΤΗΤ- ΔΥΝΑΜ - ΣΥΝΕΔΡ'!$C$92</definedName>
    <definedName name="στοχσυν2" localSheetId="16">'[6]ΠΛΗΡΟΤΗΤ- ΔΥΝΑΜ - ΣΥΝΕΔΡ'!$C$92</definedName>
    <definedName name="στοχσυν2">'[6]ΠΛΗΡΟΤΗΤ- ΔΥΝΑΜ - ΣΥΝΕΔΡ'!$C$92</definedName>
    <definedName name="στοχσυν3" localSheetId="4">'[6]ΠΛΗΡΟΤΗΤ- ΔΥΝΑΜ - ΣΥΝΕΔΡ'!$D$92</definedName>
    <definedName name="στοχσυν3" localSheetId="3">'[6]ΠΛΗΡΟΤΗΤ- ΔΥΝΑΜ - ΣΥΝΕΔΡ'!$D$92</definedName>
    <definedName name="στοχσυν3" localSheetId="2">'[6]ΠΛΗΡΟΤΗΤ- ΔΥΝΑΜ - ΣΥΝΕΔΡ'!$D$92</definedName>
    <definedName name="στοχσυν3" localSheetId="17">'[6]ΠΛΗΡΟΤΗΤ- ΔΥΝΑΜ - ΣΥΝΕΔΡ'!$D$92</definedName>
    <definedName name="στοχσυν3" localSheetId="16">'[6]ΠΛΗΡΟΤΗΤ- ΔΥΝΑΜ - ΣΥΝΕΔΡ'!$D$92</definedName>
    <definedName name="στοχσυν3">'[6]ΠΛΗΡΟΤΗΤ- ΔΥΝΑΜ - ΣΥΝΕΔΡ'!$D$92</definedName>
    <definedName name="στοχσυν4" localSheetId="4">'[6]ΠΛΗΡΟΤΗΤ- ΔΥΝΑΜ - ΣΥΝΕΔΡ'!$E$92</definedName>
    <definedName name="στοχσυν4" localSheetId="3">'[6]ΠΛΗΡΟΤΗΤ- ΔΥΝΑΜ - ΣΥΝΕΔΡ'!$E$92</definedName>
    <definedName name="στοχσυν4" localSheetId="2">'[6]ΠΛΗΡΟΤΗΤ- ΔΥΝΑΜ - ΣΥΝΕΔΡ'!$E$92</definedName>
    <definedName name="στοχσυν4" localSheetId="17">'[6]ΠΛΗΡΟΤΗΤ- ΔΥΝΑΜ - ΣΥΝΕΔΡ'!$E$92</definedName>
    <definedName name="στοχσυν4" localSheetId="16">'[6]ΠΛΗΡΟΤΗΤ- ΔΥΝΑΜ - ΣΥΝΕΔΡ'!$E$92</definedName>
    <definedName name="στοχσυν4">'[6]ΠΛΗΡΟΤΗΤ- ΔΥΝΑΜ - ΣΥΝΕΔΡ'!$E$92</definedName>
    <definedName name="στοχσυν5" localSheetId="4">'[6]ΠΛΗΡΟΤΗΤ- ΔΥΝΑΜ - ΣΥΝΕΔΡ'!$F$92</definedName>
    <definedName name="στοχσυν5" localSheetId="3">'[6]ΠΛΗΡΟΤΗΤ- ΔΥΝΑΜ - ΣΥΝΕΔΡ'!$F$92</definedName>
    <definedName name="στοχσυν5" localSheetId="2">'[6]ΠΛΗΡΟΤΗΤ- ΔΥΝΑΜ - ΣΥΝΕΔΡ'!$F$92</definedName>
    <definedName name="στοχσυν5" localSheetId="17">'[6]ΠΛΗΡΟΤΗΤ- ΔΥΝΑΜ - ΣΥΝΕΔΡ'!$F$92</definedName>
    <definedName name="στοχσυν5" localSheetId="16">'[6]ΠΛΗΡΟΤΗΤ- ΔΥΝΑΜ - ΣΥΝΕΔΡ'!$F$92</definedName>
    <definedName name="στοχσυν5">'[6]ΠΛΗΡΟΤΗΤ- ΔΥΝΑΜ - ΣΥΝΕΔΡ'!$F$92</definedName>
    <definedName name="συ" localSheetId="4">'[2]σελ.8 '!$L$25</definedName>
    <definedName name="συ" localSheetId="3">'[2]σελ.8 '!$L$25</definedName>
    <definedName name="συ" localSheetId="2">'[2]σελ.8 '!$L$25</definedName>
    <definedName name="συ" localSheetId="17">'[2]σελ.8 '!$L$25</definedName>
    <definedName name="συ" localSheetId="16">'[2]σελ.8 '!$L$25</definedName>
    <definedName name="συ">'[2]σελ.8 '!$L$25</definedName>
    <definedName name="συνεργ" localSheetId="4">'[2]σελ 1,2,3,4,5,6,7,9,10,11'!$L$304</definedName>
    <definedName name="συνεργ" localSheetId="3">'[2]σελ 1,2,3,4,5,6,7,9,10,11'!$L$304</definedName>
    <definedName name="συνεργ" localSheetId="2">'[2]σελ 1,2,3,4,5,6,7,9,10,11'!$L$304</definedName>
    <definedName name="συνεργ" localSheetId="17">'[2]σελ 1,2,3,4,5,6,7,9,10,11'!$L$304</definedName>
    <definedName name="συνεργ" localSheetId="16">'[2]σελ 1,2,3,4,5,6,7,9,10,11'!$L$304</definedName>
    <definedName name="συνεργ">'[2]σελ 1,2,3,4,5,6,7,9,10,11'!$L$304</definedName>
    <definedName name="συνμην" localSheetId="4">'[2]σελ 1,2,3,4,5,6,7,9,10,11'!$O$304</definedName>
    <definedName name="συνμην" localSheetId="3">'[2]σελ 1,2,3,4,5,6,7,9,10,11'!$O$304</definedName>
    <definedName name="συνμην" localSheetId="2">'[2]σελ 1,2,3,4,5,6,7,9,10,11'!$O$304</definedName>
    <definedName name="συνμην" localSheetId="17">'[2]σελ 1,2,3,4,5,6,7,9,10,11'!$O$304</definedName>
    <definedName name="συνμην" localSheetId="16">'[2]σελ 1,2,3,4,5,6,7,9,10,11'!$O$304</definedName>
    <definedName name="συνμην">'[2]σελ 1,2,3,4,5,6,7,9,10,11'!$O$304</definedName>
    <definedName name="τ" localSheetId="4">'[2]ΔΙΑΝΟΜΗ ΚΕΡΔΩΝ'!$A$3</definedName>
    <definedName name="τ" localSheetId="3">'[2]ΔΙΑΝΟΜΗ ΚΕΡΔΩΝ'!$A$3</definedName>
    <definedName name="τ" localSheetId="2">'[2]ΔΙΑΝΟΜΗ ΚΕΡΔΩΝ'!$A$3</definedName>
    <definedName name="τ" localSheetId="17">'[2]ΔΙΑΝΟΜΗ ΚΕΡΔΩΝ'!$A$3</definedName>
    <definedName name="τ" localSheetId="16">'[2]ΔΙΑΝΟΜΗ ΚΕΡΔΩΝ'!$A$3</definedName>
    <definedName name="τ">'[2]ΔΙΑΝΟΜΗ ΚΕΡΔΩΝ'!$A$3</definedName>
    <definedName name="τ1" localSheetId="4">[2]δανειο!$H$75</definedName>
    <definedName name="τ1" localSheetId="3">[2]δανειο!$H$75</definedName>
    <definedName name="τ1" localSheetId="2">[2]δανειο!$H$75</definedName>
    <definedName name="τ1" localSheetId="17">[2]δανειο!$H$75</definedName>
    <definedName name="τ1" localSheetId="16">[2]δανειο!$H$75</definedName>
    <definedName name="τ1">[2]δανειο!$H$75</definedName>
    <definedName name="τ2" localSheetId="4">[2]δανειο!$H$76</definedName>
    <definedName name="τ2" localSheetId="3">[2]δανειο!$H$76</definedName>
    <definedName name="τ2" localSheetId="2">[2]δανειο!$H$76</definedName>
    <definedName name="τ2" localSheetId="17">[2]δανειο!$H$76</definedName>
    <definedName name="τ2" localSheetId="16">[2]δανειο!$H$76</definedName>
    <definedName name="τ2">[2]δανειο!$H$76</definedName>
    <definedName name="τ3" localSheetId="4">[2]δανειο!$H$77</definedName>
    <definedName name="τ3" localSheetId="3">[2]δανειο!$H$77</definedName>
    <definedName name="τ3" localSheetId="2">[2]δανειο!$H$77</definedName>
    <definedName name="τ3" localSheetId="17">[2]δανειο!$H$77</definedName>
    <definedName name="τ3" localSheetId="16">[2]δανειο!$H$77</definedName>
    <definedName name="τ3">[2]δανειο!$H$77</definedName>
    <definedName name="τ4" localSheetId="4">[2]δανειο!$H$78</definedName>
    <definedName name="τ4" localSheetId="3">[2]δανειο!$H$78</definedName>
    <definedName name="τ4" localSheetId="2">[2]δανειο!$H$78</definedName>
    <definedName name="τ4" localSheetId="17">[2]δανειο!$H$78</definedName>
    <definedName name="τ4" localSheetId="16">[2]δανειο!$H$78</definedName>
    <definedName name="τ4">[2]δανειο!$H$78</definedName>
    <definedName name="τ5" localSheetId="4">[2]δανειο!$H$79</definedName>
    <definedName name="τ5" localSheetId="3">[2]δανειο!$H$79</definedName>
    <definedName name="τ5" localSheetId="2">[2]δανειο!$H$79</definedName>
    <definedName name="τ5" localSheetId="17">[2]δανειο!$H$79</definedName>
    <definedName name="τ5" localSheetId="16">[2]δανειο!$H$79</definedName>
    <definedName name="τ5">[2]δανειο!$H$79</definedName>
    <definedName name="τακτ" localSheetId="18">#REF!</definedName>
    <definedName name="τακτ" localSheetId="11">#REF!</definedName>
    <definedName name="τακτ" localSheetId="17">#REF!</definedName>
    <definedName name="τακτ" localSheetId="16">#REF!</definedName>
    <definedName name="τακτ">#REF!</definedName>
    <definedName name="τοκακεπ1" localSheetId="4">'[2]ΚΕΦ ΚΙΝ'!$B$24</definedName>
    <definedName name="τοκακεπ1" localSheetId="3">'[2]ΚΕΦ ΚΙΝ'!$B$24</definedName>
    <definedName name="τοκακεπ1" localSheetId="2">'[2]ΚΕΦ ΚΙΝ'!$B$24</definedName>
    <definedName name="τοκακεπ1" localSheetId="17">'[2]ΚΕΦ ΚΙΝ'!$B$24</definedName>
    <definedName name="τοκακεπ1" localSheetId="16">'[2]ΚΕΦ ΚΙΝ'!$B$24</definedName>
    <definedName name="τοκακεπ1">'[2]ΚΕΦ ΚΙΝ'!$B$24</definedName>
    <definedName name="τοκακεπ2" localSheetId="4">'[2]ΚΕΦ ΚΙΝ'!$B$25</definedName>
    <definedName name="τοκακεπ2" localSheetId="3">'[2]ΚΕΦ ΚΙΝ'!$B$25</definedName>
    <definedName name="τοκακεπ2" localSheetId="2">'[2]ΚΕΦ ΚΙΝ'!$B$25</definedName>
    <definedName name="τοκακεπ2" localSheetId="17">'[2]ΚΕΦ ΚΙΝ'!$B$25</definedName>
    <definedName name="τοκακεπ2" localSheetId="16">'[2]ΚΕΦ ΚΙΝ'!$B$25</definedName>
    <definedName name="τοκακεπ2">'[2]ΚΕΦ ΚΙΝ'!$B$25</definedName>
    <definedName name="τοκακεπ3" localSheetId="4">'[2]ΚΕΦ ΚΙΝ'!$B$26</definedName>
    <definedName name="τοκακεπ3" localSheetId="3">'[2]ΚΕΦ ΚΙΝ'!$B$26</definedName>
    <definedName name="τοκακεπ3" localSheetId="2">'[2]ΚΕΦ ΚΙΝ'!$B$26</definedName>
    <definedName name="τοκακεπ3" localSheetId="17">'[2]ΚΕΦ ΚΙΝ'!$B$26</definedName>
    <definedName name="τοκακεπ3" localSheetId="16">'[2]ΚΕΦ ΚΙΝ'!$B$26</definedName>
    <definedName name="τοκακεπ3">'[2]ΚΕΦ ΚΙΝ'!$B$26</definedName>
    <definedName name="ΤΠΧ" localSheetId="4">[2]δανειο!$E$17</definedName>
    <definedName name="ΤΠΧ" localSheetId="3">[2]δανειο!$E$17</definedName>
    <definedName name="ΤΠΧ" localSheetId="2">[2]δανειο!$E$17</definedName>
    <definedName name="ΤΠΧ" localSheetId="17">[2]δανειο!$E$17</definedName>
    <definedName name="ΤΠΧ" localSheetId="16">[2]δανειο!$E$17</definedName>
    <definedName name="ΤΠΧ">[2]δανειο!$E$17</definedName>
    <definedName name="φγ" localSheetId="4">'[3]ΣΥΝΟΛΙΚΟΣ ΠΙΝΑΚΑΣ ΕΣΟΔΩΝ'!$G$18</definedName>
    <definedName name="φγ" localSheetId="3">'[3]ΣΥΝΟΛΙΚΟΣ ΠΙΝΑΚΑΣ ΕΣΟΔΩΝ'!$G$18</definedName>
    <definedName name="φγ" localSheetId="2">'[3]ΣΥΝΟΛΙΚΟΣ ΠΙΝΑΚΑΣ ΕΣΟΔΩΝ'!$G$18</definedName>
    <definedName name="φγ" localSheetId="17">'[3]ΣΥΝΟΛΙΚΟΣ ΠΙΝΑΚΑΣ ΕΣΟΔΩΝ'!$G$18</definedName>
    <definedName name="φγ" localSheetId="16">'[3]ΣΥΝΟΛΙΚΟΣ ΠΙΝΑΚΑΣ ΕΣΟΔΩΝ'!$G$18</definedName>
    <definedName name="φγ">'[3]ΣΥΝΟΛΙΚΟΣ ΠΙΝΑΚΑΣ ΕΣΟΔΩΝ'!$G$18</definedName>
    <definedName name="φδση" localSheetId="4">'[3]ΣΥΝΟΛΙΚΟΣ ΠΙΝΑΚΑΣ ΕΣΟΔΩΝ'!$F$18</definedName>
    <definedName name="φδση" localSheetId="3">'[3]ΣΥΝΟΛΙΚΟΣ ΠΙΝΑΚΑΣ ΕΣΟΔΩΝ'!$F$18</definedName>
    <definedName name="φδση" localSheetId="2">'[3]ΣΥΝΟΛΙΚΟΣ ΠΙΝΑΚΑΣ ΕΣΟΔΩΝ'!$F$18</definedName>
    <definedName name="φδση" localSheetId="17">'[3]ΣΥΝΟΛΙΚΟΣ ΠΙΝΑΚΑΣ ΕΣΟΔΩΝ'!$F$18</definedName>
    <definedName name="φδση" localSheetId="16">'[3]ΣΥΝΟΛΙΚΟΣ ΠΙΝΑΚΑΣ ΕΣΟΔΩΝ'!$F$18</definedName>
    <definedName name="φδση">'[3]ΣΥΝΟΛΙΚΟΣ ΠΙΝΑΚΑΣ ΕΣΟΔΩΝ'!$F$18</definedName>
    <definedName name="φορ" localSheetId="18">#REF!</definedName>
    <definedName name="φορ" localSheetId="11">#REF!</definedName>
    <definedName name="φορ" localSheetId="17">#REF!</definedName>
    <definedName name="φορ" localSheetId="16">#REF!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61" l="1"/>
  <c r="C9" i="61"/>
  <c r="B9" i="61"/>
  <c r="B64" i="60"/>
  <c r="B58" i="60"/>
  <c r="B33" i="60"/>
  <c r="B32" i="60"/>
  <c r="B31" i="60"/>
  <c r="B30" i="60"/>
  <c r="B29" i="60"/>
  <c r="B28" i="60"/>
  <c r="B27" i="60"/>
  <c r="B26" i="60"/>
  <c r="B25" i="60"/>
  <c r="B24" i="60"/>
  <c r="B23" i="60"/>
  <c r="B22" i="60"/>
  <c r="B34" i="60" s="1"/>
  <c r="B62" i="60" s="1"/>
  <c r="B18" i="60"/>
  <c r="H4" i="60"/>
  <c r="K13" i="60" s="1"/>
  <c r="B46" i="60" s="1"/>
  <c r="B7" i="19"/>
  <c r="C20" i="18"/>
  <c r="D20" i="18"/>
  <c r="E20" i="18"/>
  <c r="F20" i="18"/>
  <c r="G20" i="18"/>
  <c r="H20" i="18"/>
  <c r="I20" i="18"/>
  <c r="J20" i="18"/>
  <c r="K20" i="18"/>
  <c r="B20" i="18"/>
  <c r="B7" i="55"/>
  <c r="B8" i="55"/>
  <c r="M8" i="55" s="1"/>
  <c r="B9" i="55"/>
  <c r="B10" i="55"/>
  <c r="B11" i="55"/>
  <c r="B12" i="55"/>
  <c r="B13" i="55"/>
  <c r="B14" i="55"/>
  <c r="I14" i="55" s="1"/>
  <c r="B15" i="55"/>
  <c r="B16" i="55"/>
  <c r="L16" i="55" s="1"/>
  <c r="B6" i="55"/>
  <c r="L6" i="55" s="1"/>
  <c r="B5" i="55"/>
  <c r="E5" i="55" s="1"/>
  <c r="B4" i="55"/>
  <c r="K4" i="55" s="1"/>
  <c r="B3" i="55"/>
  <c r="K3" i="55" s="1"/>
  <c r="M27" i="55"/>
  <c r="L27" i="55"/>
  <c r="K27" i="55"/>
  <c r="J27" i="55"/>
  <c r="I27" i="55"/>
  <c r="H27" i="55"/>
  <c r="G27" i="55"/>
  <c r="F27" i="55"/>
  <c r="E27" i="55"/>
  <c r="D27" i="55"/>
  <c r="K16" i="55"/>
  <c r="K15" i="55"/>
  <c r="J15" i="55"/>
  <c r="I15" i="55"/>
  <c r="H15" i="55"/>
  <c r="G15" i="55"/>
  <c r="M13" i="55"/>
  <c r="L13" i="55"/>
  <c r="I13" i="55"/>
  <c r="H13" i="55"/>
  <c r="G13" i="55"/>
  <c r="F13" i="55"/>
  <c r="E13" i="55"/>
  <c r="L12" i="55"/>
  <c r="K12" i="55"/>
  <c r="H12" i="55"/>
  <c r="G12" i="55"/>
  <c r="F12" i="55"/>
  <c r="E12" i="55"/>
  <c r="D12" i="55"/>
  <c r="M11" i="55"/>
  <c r="L11" i="55"/>
  <c r="K11" i="55"/>
  <c r="J11" i="55"/>
  <c r="G11" i="55"/>
  <c r="F11" i="55"/>
  <c r="E11" i="55"/>
  <c r="D11" i="55"/>
  <c r="I11" i="55"/>
  <c r="M10" i="55"/>
  <c r="M9" i="55"/>
  <c r="M7" i="55"/>
  <c r="L7" i="55"/>
  <c r="K7" i="55"/>
  <c r="D5" i="55"/>
  <c r="K14" i="60" l="1"/>
  <c r="B47" i="60" s="1"/>
  <c r="K15" i="60"/>
  <c r="B48" i="60" s="1"/>
  <c r="K16" i="60"/>
  <c r="B49" i="60" s="1"/>
  <c r="K5" i="60"/>
  <c r="K6" i="60"/>
  <c r="B39" i="60" s="1"/>
  <c r="K7" i="60"/>
  <c r="B40" i="60" s="1"/>
  <c r="K8" i="60"/>
  <c r="B41" i="60" s="1"/>
  <c r="K9" i="60"/>
  <c r="B42" i="60" s="1"/>
  <c r="K10" i="60"/>
  <c r="B43" i="60" s="1"/>
  <c r="K11" i="60"/>
  <c r="B44" i="60" s="1"/>
  <c r="K12" i="60"/>
  <c r="B45" i="60" s="1"/>
  <c r="M14" i="55"/>
  <c r="L8" i="55"/>
  <c r="J14" i="55"/>
  <c r="H16" i="55"/>
  <c r="F14" i="55"/>
  <c r="I16" i="55"/>
  <c r="G14" i="55"/>
  <c r="J16" i="55"/>
  <c r="H14" i="55"/>
  <c r="M6" i="55"/>
  <c r="G6" i="55"/>
  <c r="J6" i="55"/>
  <c r="E6" i="55"/>
  <c r="F6" i="55"/>
  <c r="K6" i="55"/>
  <c r="H6" i="55"/>
  <c r="G5" i="55"/>
  <c r="F5" i="55"/>
  <c r="K5" i="55"/>
  <c r="J5" i="55"/>
  <c r="M5" i="55"/>
  <c r="L5" i="55"/>
  <c r="I5" i="55"/>
  <c r="H4" i="55"/>
  <c r="J4" i="55"/>
  <c r="I4" i="55"/>
  <c r="L4" i="55"/>
  <c r="G3" i="55"/>
  <c r="H3" i="55"/>
  <c r="J3" i="55"/>
  <c r="I3" i="55"/>
  <c r="L3" i="55"/>
  <c r="M4" i="55"/>
  <c r="D7" i="55"/>
  <c r="E8" i="55"/>
  <c r="F9" i="55"/>
  <c r="G10" i="55"/>
  <c r="H11" i="55"/>
  <c r="I12" i="55"/>
  <c r="J13" i="55"/>
  <c r="K14" i="55"/>
  <c r="L15" i="55"/>
  <c r="M16" i="55"/>
  <c r="D9" i="55"/>
  <c r="M3" i="55"/>
  <c r="D6" i="55"/>
  <c r="E7" i="55"/>
  <c r="F8" i="55"/>
  <c r="G9" i="55"/>
  <c r="H10" i="55"/>
  <c r="J12" i="55"/>
  <c r="K13" i="55"/>
  <c r="L14" i="55"/>
  <c r="M15" i="55"/>
  <c r="B17" i="55"/>
  <c r="D8" i="55"/>
  <c r="F7" i="55"/>
  <c r="G8" i="55"/>
  <c r="H9" i="55"/>
  <c r="I10" i="55"/>
  <c r="E9" i="55"/>
  <c r="D4" i="55"/>
  <c r="G7" i="55"/>
  <c r="H8" i="55"/>
  <c r="I9" i="55"/>
  <c r="J10" i="55"/>
  <c r="D16" i="55"/>
  <c r="E10" i="55"/>
  <c r="F10" i="55"/>
  <c r="D3" i="55"/>
  <c r="E4" i="55"/>
  <c r="H7" i="55"/>
  <c r="I8" i="55"/>
  <c r="J9" i="55"/>
  <c r="K10" i="55"/>
  <c r="M12" i="55"/>
  <c r="D15" i="55"/>
  <c r="E16" i="55"/>
  <c r="E3" i="55"/>
  <c r="F4" i="55"/>
  <c r="I7" i="55"/>
  <c r="J8" i="55"/>
  <c r="K9" i="55"/>
  <c r="L10" i="55"/>
  <c r="D14" i="55"/>
  <c r="E15" i="55"/>
  <c r="F16" i="55"/>
  <c r="D10" i="55"/>
  <c r="F3" i="55"/>
  <c r="G4" i="55"/>
  <c r="G17" i="55" s="1"/>
  <c r="G29" i="55" s="1"/>
  <c r="H5" i="55"/>
  <c r="I6" i="55"/>
  <c r="J7" i="55"/>
  <c r="K8" i="55"/>
  <c r="L9" i="55"/>
  <c r="D13" i="55"/>
  <c r="E14" i="55"/>
  <c r="F15" i="55"/>
  <c r="G16" i="55"/>
  <c r="B38" i="60" l="1"/>
  <c r="B50" i="60" s="1"/>
  <c r="B63" i="60" s="1"/>
  <c r="B65" i="60" s="1"/>
  <c r="K17" i="60"/>
  <c r="L17" i="55"/>
  <c r="L29" i="55" s="1"/>
  <c r="H17" i="55"/>
  <c r="H29" i="55" s="1"/>
  <c r="K17" i="55"/>
  <c r="K29" i="55" s="1"/>
  <c r="I17" i="55"/>
  <c r="I29" i="55" s="1"/>
  <c r="J17" i="55"/>
  <c r="J29" i="55" s="1"/>
  <c r="D17" i="55"/>
  <c r="D29" i="55" s="1"/>
  <c r="M17" i="55"/>
  <c r="M29" i="55" s="1"/>
  <c r="F17" i="55"/>
  <c r="F29" i="55" s="1"/>
  <c r="E17" i="55"/>
  <c r="E29" i="55" s="1"/>
  <c r="D25" i="54" l="1"/>
  <c r="D26" i="54" s="1"/>
  <c r="C25" i="54"/>
  <c r="C26" i="54" s="1"/>
  <c r="D24" i="54"/>
  <c r="C24" i="54"/>
  <c r="D12" i="54"/>
  <c r="C12" i="54"/>
  <c r="D9" i="54"/>
  <c r="C9" i="54"/>
  <c r="D6" i="15" l="1"/>
  <c r="D39" i="15" s="1"/>
  <c r="D46" i="15" s="1"/>
  <c r="C18" i="41"/>
  <c r="D18" i="41" s="1"/>
  <c r="E18" i="41" s="1"/>
  <c r="F18" i="41" s="1"/>
  <c r="G18" i="41" s="1"/>
  <c r="H18" i="41" s="1"/>
  <c r="I18" i="41" s="1"/>
  <c r="J18" i="41" s="1"/>
  <c r="K18" i="41" s="1"/>
  <c r="C17" i="41"/>
  <c r="D17" i="41" s="1"/>
  <c r="E17" i="41" s="1"/>
  <c r="F17" i="41" s="1"/>
  <c r="G17" i="41" s="1"/>
  <c r="H17" i="41" s="1"/>
  <c r="I17" i="41" s="1"/>
  <c r="J17" i="41" s="1"/>
  <c r="K17" i="41" s="1"/>
  <c r="K9" i="51"/>
  <c r="J9" i="51"/>
  <c r="I9" i="51"/>
  <c r="H9" i="51"/>
  <c r="G9" i="51"/>
  <c r="F9" i="51"/>
  <c r="E9" i="51"/>
  <c r="D9" i="51"/>
  <c r="C9" i="51"/>
  <c r="K5" i="51"/>
  <c r="J5" i="51"/>
  <c r="I5" i="51"/>
  <c r="H5" i="51"/>
  <c r="G5" i="51"/>
  <c r="F5" i="51"/>
  <c r="E5" i="51"/>
  <c r="D5" i="51"/>
  <c r="C5" i="51"/>
  <c r="K3" i="51"/>
  <c r="J3" i="51"/>
  <c r="I3" i="51"/>
  <c r="H3" i="51"/>
  <c r="G3" i="51"/>
  <c r="F3" i="51"/>
  <c r="E3" i="51"/>
  <c r="D3" i="51"/>
  <c r="C3" i="51"/>
  <c r="B9" i="51"/>
  <c r="B5" i="51"/>
  <c r="B3" i="51"/>
  <c r="I47" i="16"/>
  <c r="R50" i="16"/>
  <c r="K18" i="18" s="1"/>
  <c r="Q50" i="16"/>
  <c r="P50" i="16"/>
  <c r="I18" i="18" s="1"/>
  <c r="O50" i="16"/>
  <c r="H18" i="18" s="1"/>
  <c r="N50" i="16"/>
  <c r="G18" i="18" s="1"/>
  <c r="M50" i="16"/>
  <c r="L50" i="16"/>
  <c r="K50" i="16"/>
  <c r="D18" i="18" s="1"/>
  <c r="J50" i="16"/>
  <c r="C18" i="18" s="1"/>
  <c r="I50" i="16"/>
  <c r="R49" i="16"/>
  <c r="K8" i="51" s="1"/>
  <c r="Q49" i="16"/>
  <c r="J16" i="18" s="1"/>
  <c r="P49" i="16"/>
  <c r="O49" i="16"/>
  <c r="N49" i="16"/>
  <c r="G16" i="18" s="1"/>
  <c r="M49" i="16"/>
  <c r="L49" i="16"/>
  <c r="K49" i="16"/>
  <c r="J49" i="16"/>
  <c r="C8" i="51" s="1"/>
  <c r="I49" i="16"/>
  <c r="I51" i="16" s="1"/>
  <c r="J51" i="16" s="1"/>
  <c r="K51" i="16" s="1"/>
  <c r="L51" i="16" s="1"/>
  <c r="M51" i="16" s="1"/>
  <c r="N51" i="16" s="1"/>
  <c r="O51" i="16" s="1"/>
  <c r="P51" i="16" s="1"/>
  <c r="Q51" i="16" s="1"/>
  <c r="R51" i="16" s="1"/>
  <c r="R48" i="16"/>
  <c r="Q48" i="16"/>
  <c r="P48" i="16"/>
  <c r="I8" i="51" s="1"/>
  <c r="O48" i="16"/>
  <c r="N48" i="16"/>
  <c r="M48" i="16"/>
  <c r="L48" i="16"/>
  <c r="K48" i="16"/>
  <c r="J48" i="16"/>
  <c r="I48" i="16"/>
  <c r="R47" i="16"/>
  <c r="Q47" i="16"/>
  <c r="J8" i="36" s="1"/>
  <c r="P47" i="16"/>
  <c r="O47" i="16"/>
  <c r="H16" i="18" s="1"/>
  <c r="H8" i="51"/>
  <c r="N47" i="16"/>
  <c r="M47" i="16"/>
  <c r="F8" i="51"/>
  <c r="L47" i="16"/>
  <c r="K47" i="16"/>
  <c r="D8" i="36" s="1"/>
  <c r="D8" i="51"/>
  <c r="J47" i="16"/>
  <c r="D12" i="24"/>
  <c r="E12" i="24" s="1"/>
  <c r="F12" i="24" s="1"/>
  <c r="B77" i="15"/>
  <c r="C77" i="15" s="1"/>
  <c r="B76" i="15"/>
  <c r="C76" i="15"/>
  <c r="D76" i="15"/>
  <c r="C9" i="46"/>
  <c r="C5" i="47"/>
  <c r="C7" i="47" s="1"/>
  <c r="C3" i="18" s="1"/>
  <c r="D9" i="46"/>
  <c r="E9" i="46"/>
  <c r="E5" i="47" s="1"/>
  <c r="E7" i="47" s="1"/>
  <c r="E3" i="18" s="1"/>
  <c r="F9" i="46"/>
  <c r="F5" i="47"/>
  <c r="F7" i="47" s="1"/>
  <c r="F3" i="18" s="1"/>
  <c r="G9" i="46"/>
  <c r="G5" i="47" s="1"/>
  <c r="G7" i="47" s="1"/>
  <c r="G3" i="18" s="1"/>
  <c r="H9" i="46"/>
  <c r="I9" i="46"/>
  <c r="I5" i="47" s="1"/>
  <c r="I7" i="47" s="1"/>
  <c r="I3" i="18" s="1"/>
  <c r="J9" i="46"/>
  <c r="J5" i="47" s="1"/>
  <c r="J7" i="47" s="1"/>
  <c r="J3" i="18" s="1"/>
  <c r="K9" i="46"/>
  <c r="K5" i="47" s="1"/>
  <c r="K7" i="47" s="1"/>
  <c r="K3" i="18" s="1"/>
  <c r="B9" i="46"/>
  <c r="B5" i="47" s="1"/>
  <c r="C2" i="35"/>
  <c r="D2" i="35"/>
  <c r="E2" i="35"/>
  <c r="F2" i="35"/>
  <c r="G2" i="35"/>
  <c r="H2" i="35"/>
  <c r="I2" i="35"/>
  <c r="J2" i="35"/>
  <c r="K2" i="35"/>
  <c r="B2" i="35"/>
  <c r="C17" i="14"/>
  <c r="D17" i="14"/>
  <c r="E17" i="14"/>
  <c r="F17" i="14"/>
  <c r="G17" i="14"/>
  <c r="G19" i="14" s="1"/>
  <c r="H17" i="14"/>
  <c r="I17" i="14"/>
  <c r="J17" i="14"/>
  <c r="K17" i="14"/>
  <c r="L17" i="14"/>
  <c r="D8" i="14"/>
  <c r="E8" i="14"/>
  <c r="F8" i="14"/>
  <c r="G8" i="14"/>
  <c r="H8" i="14"/>
  <c r="I8" i="14"/>
  <c r="J8" i="14"/>
  <c r="K18" i="19" s="1"/>
  <c r="K19" i="19" s="1"/>
  <c r="K20" i="19" s="1"/>
  <c r="K8" i="14"/>
  <c r="L8" i="14"/>
  <c r="C8" i="14"/>
  <c r="D5" i="47"/>
  <c r="D7" i="47" s="1"/>
  <c r="D3" i="18" s="1"/>
  <c r="H5" i="47"/>
  <c r="H7" i="47" s="1"/>
  <c r="H3" i="18" s="1"/>
  <c r="B7" i="47"/>
  <c r="B3" i="18" s="1"/>
  <c r="B21" i="45"/>
  <c r="B22" i="45"/>
  <c r="B23" i="45"/>
  <c r="B24" i="45"/>
  <c r="B25" i="45"/>
  <c r="B26" i="45"/>
  <c r="B27" i="45"/>
  <c r="B28" i="45"/>
  <c r="B29" i="45"/>
  <c r="B30" i="45"/>
  <c r="B31" i="45"/>
  <c r="B32" i="45"/>
  <c r="Q3" i="45"/>
  <c r="T9" i="45" s="1"/>
  <c r="B42" i="45" s="1"/>
  <c r="V4" i="45"/>
  <c r="B57" i="45"/>
  <c r="B65" i="45"/>
  <c r="C17" i="45"/>
  <c r="D17" i="45"/>
  <c r="E17" i="45"/>
  <c r="F17" i="45"/>
  <c r="G17" i="45"/>
  <c r="H17" i="45"/>
  <c r="I17" i="45"/>
  <c r="J17" i="45"/>
  <c r="K17" i="45"/>
  <c r="B17" i="45"/>
  <c r="Z4" i="45"/>
  <c r="AA4" i="45"/>
  <c r="I37" i="45" s="1"/>
  <c r="Y5" i="45"/>
  <c r="G38" i="45" s="1"/>
  <c r="AA5" i="45"/>
  <c r="I38" i="45" s="1"/>
  <c r="V6" i="45"/>
  <c r="D39" i="45" s="1"/>
  <c r="Y6" i="45"/>
  <c r="W7" i="45"/>
  <c r="Z7" i="45"/>
  <c r="H40" i="45" s="1"/>
  <c r="U8" i="45"/>
  <c r="C41" i="45" s="1"/>
  <c r="X8" i="45"/>
  <c r="F41" i="45" s="1"/>
  <c r="AB8" i="45"/>
  <c r="V9" i="45"/>
  <c r="D42" i="45" s="1"/>
  <c r="AA9" i="45"/>
  <c r="I42" i="45" s="1"/>
  <c r="U10" i="45"/>
  <c r="C43" i="45" s="1"/>
  <c r="Z10" i="45"/>
  <c r="H43" i="45" s="1"/>
  <c r="AC10" i="45"/>
  <c r="K43" i="45" s="1"/>
  <c r="Y11" i="45"/>
  <c r="AB11" i="45"/>
  <c r="J44" i="45" s="1"/>
  <c r="X12" i="45"/>
  <c r="AA12" i="45"/>
  <c r="I45" i="45" s="1"/>
  <c r="W13" i="45"/>
  <c r="E46" i="45" s="1"/>
  <c r="Z13" i="45"/>
  <c r="U15" i="45"/>
  <c r="C48" i="45" s="1"/>
  <c r="W15" i="45"/>
  <c r="E48" i="45" s="1"/>
  <c r="AA14" i="45"/>
  <c r="I47" i="45" s="1"/>
  <c r="AC14" i="45"/>
  <c r="AB15" i="45"/>
  <c r="J48" i="45" s="1"/>
  <c r="C21" i="45"/>
  <c r="D21" i="45"/>
  <c r="E21" i="45"/>
  <c r="F21" i="45"/>
  <c r="G21" i="45"/>
  <c r="H21" i="45"/>
  <c r="I21" i="45"/>
  <c r="J21" i="45"/>
  <c r="K21" i="45"/>
  <c r="C22" i="45"/>
  <c r="D22" i="45"/>
  <c r="E22" i="45"/>
  <c r="F22" i="45"/>
  <c r="G22" i="45"/>
  <c r="H22" i="45"/>
  <c r="I22" i="45"/>
  <c r="J22" i="45"/>
  <c r="K22" i="45"/>
  <c r="C23" i="45"/>
  <c r="D23" i="45"/>
  <c r="E23" i="45"/>
  <c r="F23" i="45"/>
  <c r="G23" i="45"/>
  <c r="H23" i="45"/>
  <c r="I23" i="45"/>
  <c r="J23" i="45"/>
  <c r="K23" i="45"/>
  <c r="C24" i="45"/>
  <c r="D24" i="45"/>
  <c r="E24" i="45"/>
  <c r="F24" i="45"/>
  <c r="G24" i="45"/>
  <c r="H24" i="45"/>
  <c r="I24" i="45"/>
  <c r="J24" i="45"/>
  <c r="K24" i="45"/>
  <c r="C25" i="45"/>
  <c r="D25" i="45"/>
  <c r="E25" i="45"/>
  <c r="F25" i="45"/>
  <c r="G25" i="45"/>
  <c r="H25" i="45"/>
  <c r="I25" i="45"/>
  <c r="J25" i="45"/>
  <c r="K25" i="45"/>
  <c r="C26" i="45"/>
  <c r="D26" i="45"/>
  <c r="E26" i="45"/>
  <c r="F26" i="45"/>
  <c r="G26" i="45"/>
  <c r="H26" i="45"/>
  <c r="I26" i="45"/>
  <c r="J26" i="45"/>
  <c r="K26" i="45"/>
  <c r="C27" i="45"/>
  <c r="D27" i="45"/>
  <c r="E27" i="45"/>
  <c r="F27" i="45"/>
  <c r="G27" i="45"/>
  <c r="H27" i="45"/>
  <c r="I27" i="45"/>
  <c r="J27" i="45"/>
  <c r="K27" i="45"/>
  <c r="C28" i="45"/>
  <c r="D28" i="45"/>
  <c r="E28" i="45"/>
  <c r="F28" i="45"/>
  <c r="G28" i="45"/>
  <c r="H28" i="45"/>
  <c r="I28" i="45"/>
  <c r="J28" i="45"/>
  <c r="K28" i="45"/>
  <c r="C29" i="45"/>
  <c r="D29" i="45"/>
  <c r="E29" i="45"/>
  <c r="F29" i="45"/>
  <c r="G29" i="45"/>
  <c r="H29" i="45"/>
  <c r="I29" i="45"/>
  <c r="J29" i="45"/>
  <c r="K29" i="45"/>
  <c r="C30" i="45"/>
  <c r="D30" i="45"/>
  <c r="E30" i="45"/>
  <c r="F30" i="45"/>
  <c r="G30" i="45"/>
  <c r="H30" i="45"/>
  <c r="I30" i="45"/>
  <c r="I31" i="45"/>
  <c r="I32" i="45"/>
  <c r="J30" i="45"/>
  <c r="K30" i="45"/>
  <c r="K31" i="45"/>
  <c r="K32" i="45"/>
  <c r="C31" i="45"/>
  <c r="D31" i="45"/>
  <c r="E31" i="45"/>
  <c r="F31" i="45"/>
  <c r="G31" i="45"/>
  <c r="H31" i="45"/>
  <c r="J31" i="45"/>
  <c r="C32" i="45"/>
  <c r="D32" i="45"/>
  <c r="E32" i="45"/>
  <c r="F32" i="45"/>
  <c r="G32" i="45"/>
  <c r="G39" i="45"/>
  <c r="G44" i="45"/>
  <c r="H32" i="45"/>
  <c r="J32" i="45"/>
  <c r="H37" i="45"/>
  <c r="E40" i="45"/>
  <c r="J41" i="45"/>
  <c r="F45" i="45"/>
  <c r="H46" i="45"/>
  <c r="K47" i="45"/>
  <c r="C57" i="45"/>
  <c r="D57" i="45"/>
  <c r="D65" i="45" s="1"/>
  <c r="E57" i="45"/>
  <c r="E65" i="45" s="1"/>
  <c r="F57" i="45"/>
  <c r="F65" i="45" s="1"/>
  <c r="G57" i="45"/>
  <c r="G65" i="45"/>
  <c r="H57" i="45"/>
  <c r="H65" i="45" s="1"/>
  <c r="I57" i="45"/>
  <c r="I65" i="45"/>
  <c r="J57" i="45"/>
  <c r="J65" i="45" s="1"/>
  <c r="K57" i="45"/>
  <c r="K65" i="45"/>
  <c r="C65" i="45"/>
  <c r="E25" i="14"/>
  <c r="E27" i="14"/>
  <c r="G25" i="14"/>
  <c r="G26" i="14" s="1"/>
  <c r="I25" i="14"/>
  <c r="I27" i="14"/>
  <c r="H4" i="35" s="1"/>
  <c r="K25" i="14"/>
  <c r="K27" i="14" s="1"/>
  <c r="B17" i="18"/>
  <c r="E26" i="14"/>
  <c r="I12" i="16"/>
  <c r="E76" i="15"/>
  <c r="F76" i="15"/>
  <c r="G76" i="15"/>
  <c r="H76" i="15"/>
  <c r="I76" i="15"/>
  <c r="J76" i="15"/>
  <c r="K76" i="15"/>
  <c r="E19" i="14"/>
  <c r="I14" i="16"/>
  <c r="I13" i="16"/>
  <c r="H18" i="19"/>
  <c r="H19" i="19" s="1"/>
  <c r="C17" i="18"/>
  <c r="D17" i="18"/>
  <c r="F17" i="18"/>
  <c r="H17" i="18"/>
  <c r="K9" i="36"/>
  <c r="J9" i="36"/>
  <c r="I9" i="36"/>
  <c r="H9" i="36"/>
  <c r="G9" i="36"/>
  <c r="F9" i="36"/>
  <c r="E9" i="36"/>
  <c r="D9" i="36"/>
  <c r="C9" i="36"/>
  <c r="B9" i="36"/>
  <c r="K5" i="36"/>
  <c r="J5" i="36"/>
  <c r="I5" i="36"/>
  <c r="H5" i="36"/>
  <c r="G5" i="36"/>
  <c r="F5" i="36"/>
  <c r="E5" i="36"/>
  <c r="D5" i="36"/>
  <c r="C5" i="36"/>
  <c r="B5" i="36"/>
  <c r="K3" i="36"/>
  <c r="J3" i="36"/>
  <c r="I3" i="36"/>
  <c r="H3" i="36"/>
  <c r="G3" i="36"/>
  <c r="F3" i="36"/>
  <c r="E3" i="36"/>
  <c r="D3" i="36"/>
  <c r="C3" i="36"/>
  <c r="B3" i="36"/>
  <c r="B18" i="18"/>
  <c r="E17" i="18"/>
  <c r="G17" i="18"/>
  <c r="C15" i="18"/>
  <c r="D15" i="18"/>
  <c r="E15" i="18"/>
  <c r="F15" i="18"/>
  <c r="G15" i="18"/>
  <c r="H15" i="18"/>
  <c r="I15" i="18"/>
  <c r="J15" i="18"/>
  <c r="K15" i="18"/>
  <c r="B15" i="18"/>
  <c r="C13" i="18"/>
  <c r="D13" i="18"/>
  <c r="E13" i="18"/>
  <c r="F13" i="18"/>
  <c r="G13" i="18"/>
  <c r="H13" i="18"/>
  <c r="I13" i="18"/>
  <c r="J13" i="18"/>
  <c r="K13" i="18"/>
  <c r="B13" i="18"/>
  <c r="C8" i="36"/>
  <c r="G8" i="36"/>
  <c r="I8" i="36"/>
  <c r="K8" i="36"/>
  <c r="E18" i="18"/>
  <c r="F18" i="18"/>
  <c r="J18" i="18"/>
  <c r="R24" i="16"/>
  <c r="Q24" i="16"/>
  <c r="P24" i="16"/>
  <c r="O24" i="16"/>
  <c r="N24" i="16"/>
  <c r="M24" i="16"/>
  <c r="L24" i="16"/>
  <c r="K24" i="16"/>
  <c r="J24" i="16"/>
  <c r="I24" i="16"/>
  <c r="R25" i="16"/>
  <c r="Q25" i="16"/>
  <c r="P25" i="16"/>
  <c r="O25" i="16"/>
  <c r="N25" i="16"/>
  <c r="M25" i="16"/>
  <c r="L25" i="16"/>
  <c r="L27" i="16" s="1"/>
  <c r="K25" i="16"/>
  <c r="J25" i="16"/>
  <c r="I25" i="16"/>
  <c r="J13" i="16"/>
  <c r="C4" i="51" s="1"/>
  <c r="K13" i="16"/>
  <c r="D4" i="51" s="1"/>
  <c r="L13" i="16"/>
  <c r="M13" i="16"/>
  <c r="N13" i="16"/>
  <c r="O13" i="16"/>
  <c r="H4" i="51" s="1"/>
  <c r="P13" i="16"/>
  <c r="Q13" i="16"/>
  <c r="R13" i="16"/>
  <c r="R27" i="16" s="1"/>
  <c r="J14" i="16"/>
  <c r="J28" i="16" s="1"/>
  <c r="K14" i="16"/>
  <c r="L14" i="16"/>
  <c r="E2" i="36" s="1"/>
  <c r="M14" i="16"/>
  <c r="N14" i="16"/>
  <c r="G2" i="51" s="1"/>
  <c r="O14" i="16"/>
  <c r="H2" i="51" s="1"/>
  <c r="P14" i="16"/>
  <c r="Q14" i="16"/>
  <c r="R14" i="16"/>
  <c r="K2" i="51" s="1"/>
  <c r="J9" i="16"/>
  <c r="K9" i="16" s="1"/>
  <c r="L9" i="16"/>
  <c r="M9" i="16" s="1"/>
  <c r="N9" i="16"/>
  <c r="O9" i="16" s="1"/>
  <c r="P9" i="16" s="1"/>
  <c r="Q9" i="16" s="1"/>
  <c r="R9" i="16" s="1"/>
  <c r="J6" i="16"/>
  <c r="K6" i="16" s="1"/>
  <c r="L6" i="16" s="1"/>
  <c r="M6" i="16" s="1"/>
  <c r="N6" i="16" s="1"/>
  <c r="O6" i="16" s="1"/>
  <c r="P6" i="16" s="1"/>
  <c r="Q6" i="16"/>
  <c r="R6" i="16" s="1"/>
  <c r="J3" i="16"/>
  <c r="B5" i="19"/>
  <c r="B15" i="19"/>
  <c r="B19" i="19"/>
  <c r="C15" i="19"/>
  <c r="D15" i="19"/>
  <c r="E15" i="19"/>
  <c r="F15" i="19"/>
  <c r="G15" i="19"/>
  <c r="H15" i="19"/>
  <c r="I15" i="19"/>
  <c r="J15" i="19"/>
  <c r="K15" i="19"/>
  <c r="L15" i="19"/>
  <c r="K28" i="16"/>
  <c r="N28" i="16"/>
  <c r="C8" i="19"/>
  <c r="C9" i="19" s="1"/>
  <c r="H2" i="36"/>
  <c r="H4" i="36"/>
  <c r="F8" i="36"/>
  <c r="H8" i="36"/>
  <c r="O27" i="16"/>
  <c r="K27" i="16"/>
  <c r="H12" i="18"/>
  <c r="E8" i="36"/>
  <c r="K16" i="18"/>
  <c r="I16" i="18"/>
  <c r="C16" i="18"/>
  <c r="D16" i="18"/>
  <c r="G12" i="24"/>
  <c r="H12" i="24" s="1"/>
  <c r="I12" i="24" s="1"/>
  <c r="J12" i="24" s="1"/>
  <c r="K12" i="24" s="1"/>
  <c r="L12" i="24" s="1"/>
  <c r="M12" i="24" s="1"/>
  <c r="C2" i="36"/>
  <c r="G2" i="36"/>
  <c r="I4" i="36"/>
  <c r="B33" i="45"/>
  <c r="B63" i="45" s="1"/>
  <c r="T11" i="45"/>
  <c r="B44" i="45" s="1"/>
  <c r="T7" i="45"/>
  <c r="B40" i="45" s="1"/>
  <c r="K26" i="14"/>
  <c r="J33" i="45"/>
  <c r="J63" i="45" s="1"/>
  <c r="E29" i="14"/>
  <c r="E49" i="15"/>
  <c r="D37" i="45"/>
  <c r="E2" i="51"/>
  <c r="C2" i="51"/>
  <c r="E4" i="51"/>
  <c r="I26" i="14"/>
  <c r="G27" i="14"/>
  <c r="Y14" i="45"/>
  <c r="G47" i="45" s="1"/>
  <c r="V14" i="45"/>
  <c r="D47" i="45" s="1"/>
  <c r="X13" i="45"/>
  <c r="F46" i="45" s="1"/>
  <c r="AC12" i="45"/>
  <c r="K45" i="45" s="1"/>
  <c r="U12" i="45"/>
  <c r="C45" i="45" s="1"/>
  <c r="Z11" i="45"/>
  <c r="H44" i="45" s="1"/>
  <c r="W10" i="45"/>
  <c r="E43" i="45" s="1"/>
  <c r="AB9" i="45"/>
  <c r="J42" i="45" s="1"/>
  <c r="AC8" i="45"/>
  <c r="K41" i="45" s="1"/>
  <c r="X7" i="45"/>
  <c r="F40" i="45" s="1"/>
  <c r="U7" i="45"/>
  <c r="C40" i="45" s="1"/>
  <c r="W6" i="45"/>
  <c r="E39" i="45" s="1"/>
  <c r="AB4" i="45"/>
  <c r="J37" i="45" s="1"/>
  <c r="T12" i="45"/>
  <c r="B45" i="45" s="1"/>
  <c r="T6" i="45"/>
  <c r="B39" i="45" s="1"/>
  <c r="O28" i="16"/>
  <c r="Y15" i="45"/>
  <c r="G48" i="45"/>
  <c r="Y13" i="45"/>
  <c r="G46" i="45" s="1"/>
  <c r="V12" i="45"/>
  <c r="D45" i="45"/>
  <c r="AB10" i="45"/>
  <c r="J43" i="45" s="1"/>
  <c r="AC9" i="45"/>
  <c r="K42" i="45" s="1"/>
  <c r="Y9" i="45"/>
  <c r="G42" i="45" s="1"/>
  <c r="AB7" i="45"/>
  <c r="J40" i="45" s="1"/>
  <c r="V7" i="45"/>
  <c r="AB6" i="45"/>
  <c r="J39" i="45" s="1"/>
  <c r="Z5" i="45"/>
  <c r="W5" i="45"/>
  <c r="F4" i="35"/>
  <c r="G29" i="14"/>
  <c r="C59" i="15"/>
  <c r="E38" i="45"/>
  <c r="D6" i="51" l="1"/>
  <c r="D14" i="18"/>
  <c r="F2" i="36"/>
  <c r="F2" i="51"/>
  <c r="M28" i="16"/>
  <c r="C63" i="15"/>
  <c r="C57" i="15"/>
  <c r="B8" i="36"/>
  <c r="B8" i="51"/>
  <c r="C33" i="45"/>
  <c r="C63" i="45" s="1"/>
  <c r="F16" i="18"/>
  <c r="B16" i="18"/>
  <c r="I29" i="14"/>
  <c r="C25" i="14"/>
  <c r="D8" i="19"/>
  <c r="D9" i="19" s="1"/>
  <c r="J8" i="51"/>
  <c r="F6" i="51"/>
  <c r="F14" i="18"/>
  <c r="E8" i="51"/>
  <c r="E16" i="18"/>
  <c r="F6" i="36"/>
  <c r="L28" i="16"/>
  <c r="B20" i="19"/>
  <c r="J4" i="35"/>
  <c r="K29" i="14"/>
  <c r="D4" i="35"/>
  <c r="Y4" i="45"/>
  <c r="G37" i="45" s="1"/>
  <c r="G49" i="45" s="1"/>
  <c r="G64" i="45" s="1"/>
  <c r="X6" i="45"/>
  <c r="F39" i="45" s="1"/>
  <c r="W8" i="45"/>
  <c r="E41" i="45" s="1"/>
  <c r="W11" i="45"/>
  <c r="E44" i="45" s="1"/>
  <c r="Z12" i="45"/>
  <c r="H45" i="45" s="1"/>
  <c r="AC13" i="45"/>
  <c r="K46" i="45" s="1"/>
  <c r="AB14" i="45"/>
  <c r="J47" i="45" s="1"/>
  <c r="T8" i="45"/>
  <c r="B41" i="45" s="1"/>
  <c r="T14" i="45"/>
  <c r="B47" i="45" s="1"/>
  <c r="V5" i="45"/>
  <c r="D38" i="45" s="1"/>
  <c r="AA6" i="45"/>
  <c r="I39" i="45" s="1"/>
  <c r="V8" i="45"/>
  <c r="D41" i="45" s="1"/>
  <c r="X9" i="45"/>
  <c r="F42" i="45" s="1"/>
  <c r="AA10" i="45"/>
  <c r="I43" i="45" s="1"/>
  <c r="AB13" i="45"/>
  <c r="J46" i="45" s="1"/>
  <c r="AA15" i="45"/>
  <c r="I48" i="45" s="1"/>
  <c r="T5" i="45"/>
  <c r="B38" i="45" s="1"/>
  <c r="E16" i="15"/>
  <c r="B17" i="15" s="1"/>
  <c r="G33" i="45"/>
  <c r="G63" i="45" s="1"/>
  <c r="G66" i="45" s="1"/>
  <c r="G2" i="47" s="1"/>
  <c r="G4" i="47" s="1"/>
  <c r="G2" i="18" s="1"/>
  <c r="G4" i="18" s="1"/>
  <c r="G8" i="18" s="1"/>
  <c r="G11" i="18" s="1"/>
  <c r="Z15" i="45"/>
  <c r="H48" i="45" s="1"/>
  <c r="Z14" i="45"/>
  <c r="H47" i="45" s="1"/>
  <c r="U14" i="45"/>
  <c r="C47" i="45" s="1"/>
  <c r="V13" i="45"/>
  <c r="D46" i="45" s="1"/>
  <c r="W12" i="45"/>
  <c r="E45" i="45" s="1"/>
  <c r="X11" i="45"/>
  <c r="F44" i="45" s="1"/>
  <c r="Y10" i="45"/>
  <c r="G43" i="45" s="1"/>
  <c r="Z9" i="45"/>
  <c r="H42" i="45" s="1"/>
  <c r="AA8" i="45"/>
  <c r="I41" i="45" s="1"/>
  <c r="AC7" i="45"/>
  <c r="K40" i="45" s="1"/>
  <c r="AC6" i="45"/>
  <c r="K39" i="45" s="1"/>
  <c r="U6" i="45"/>
  <c r="C39" i="45" s="1"/>
  <c r="X5" i="45"/>
  <c r="F38" i="45" s="1"/>
  <c r="X4" i="45"/>
  <c r="F37" i="45" s="1"/>
  <c r="F49" i="45" s="1"/>
  <c r="F64" i="45" s="1"/>
  <c r="G8" i="51"/>
  <c r="T13" i="45"/>
  <c r="B46" i="45" s="1"/>
  <c r="AC4" i="45"/>
  <c r="K37" i="45" s="1"/>
  <c r="Y7" i="45"/>
  <c r="G40" i="45" s="1"/>
  <c r="U9" i="45"/>
  <c r="C42" i="45" s="1"/>
  <c r="X10" i="45"/>
  <c r="F43" i="45" s="1"/>
  <c r="AA11" i="45"/>
  <c r="I44" i="45" s="1"/>
  <c r="U13" i="45"/>
  <c r="C46" i="45" s="1"/>
  <c r="W14" i="45"/>
  <c r="E47" i="45" s="1"/>
  <c r="X15" i="45"/>
  <c r="F48" i="45" s="1"/>
  <c r="T10" i="45"/>
  <c r="B43" i="45" s="1"/>
  <c r="U4" i="45"/>
  <c r="AC5" i="45"/>
  <c r="K38" i="45" s="1"/>
  <c r="Z8" i="45"/>
  <c r="H41" i="45" s="1"/>
  <c r="V11" i="45"/>
  <c r="D44" i="45" s="1"/>
  <c r="Y12" i="45"/>
  <c r="G45" i="45" s="1"/>
  <c r="V15" i="45"/>
  <c r="D48" i="45" s="1"/>
  <c r="T4" i="45"/>
  <c r="B37" i="45" s="1"/>
  <c r="B49" i="45" s="1"/>
  <c r="B64" i="45" s="1"/>
  <c r="B66" i="45" s="1"/>
  <c r="B2" i="47" s="1"/>
  <c r="B4" i="47" s="1"/>
  <c r="B2" i="18" s="1"/>
  <c r="B4" i="18" s="1"/>
  <c r="B8" i="18" s="1"/>
  <c r="B11" i="18" s="1"/>
  <c r="T15" i="45"/>
  <c r="B48" i="45" s="1"/>
  <c r="D13" i="15"/>
  <c r="H20" i="19"/>
  <c r="AC15" i="45"/>
  <c r="K48" i="45" s="1"/>
  <c r="X14" i="45"/>
  <c r="F47" i="45" s="1"/>
  <c r="AA13" i="45"/>
  <c r="I46" i="45" s="1"/>
  <c r="AB12" i="45"/>
  <c r="J45" i="45" s="1"/>
  <c r="AC11" i="45"/>
  <c r="K44" i="45" s="1"/>
  <c r="U11" i="45"/>
  <c r="C44" i="45" s="1"/>
  <c r="V10" i="45"/>
  <c r="D43" i="45" s="1"/>
  <c r="W9" i="45"/>
  <c r="E42" i="45" s="1"/>
  <c r="Y8" i="45"/>
  <c r="G41" i="45" s="1"/>
  <c r="AA7" i="45"/>
  <c r="I40" i="45" s="1"/>
  <c r="I49" i="45" s="1"/>
  <c r="I64" i="45" s="1"/>
  <c r="Z6" i="45"/>
  <c r="H39" i="45" s="1"/>
  <c r="AB5" i="45"/>
  <c r="J38" i="45" s="1"/>
  <c r="J49" i="45" s="1"/>
  <c r="J64" i="45" s="1"/>
  <c r="J66" i="45" s="1"/>
  <c r="J2" i="47" s="1"/>
  <c r="J4" i="47" s="1"/>
  <c r="J2" i="18" s="1"/>
  <c r="J4" i="18" s="1"/>
  <c r="J8" i="18" s="1"/>
  <c r="J11" i="18" s="1"/>
  <c r="U5" i="45"/>
  <c r="C38" i="45" s="1"/>
  <c r="W4" i="45"/>
  <c r="G18" i="19"/>
  <c r="G19" i="19" s="1"/>
  <c r="G20" i="19" s="1"/>
  <c r="D25" i="15"/>
  <c r="D27" i="15"/>
  <c r="D19" i="15"/>
  <c r="AA16" i="45"/>
  <c r="C50" i="15"/>
  <c r="C64" i="15"/>
  <c r="H38" i="45"/>
  <c r="Z16" i="45"/>
  <c r="E50" i="15"/>
  <c r="F18" i="19"/>
  <c r="F19" i="19" s="1"/>
  <c r="F20" i="19" s="1"/>
  <c r="E18" i="19"/>
  <c r="E19" i="19" s="1"/>
  <c r="E20" i="19" s="1"/>
  <c r="F25" i="14"/>
  <c r="F8" i="19"/>
  <c r="F9" i="19" s="1"/>
  <c r="G8" i="19"/>
  <c r="G9" i="19" s="1"/>
  <c r="F19" i="14"/>
  <c r="F21" i="14" s="1"/>
  <c r="C55" i="15"/>
  <c r="AC16" i="45"/>
  <c r="D77" i="15"/>
  <c r="K3" i="16"/>
  <c r="J12" i="16"/>
  <c r="B3" i="35" s="1"/>
  <c r="Q28" i="16"/>
  <c r="J2" i="36"/>
  <c r="J2" i="51"/>
  <c r="K4" i="36"/>
  <c r="K4" i="51"/>
  <c r="K12" i="18"/>
  <c r="G4" i="51"/>
  <c r="G4" i="36"/>
  <c r="N27" i="16"/>
  <c r="G12" i="18"/>
  <c r="J27" i="16"/>
  <c r="C4" i="36"/>
  <c r="C12" i="18"/>
  <c r="C61" i="15"/>
  <c r="C54" i="15"/>
  <c r="C56" i="15"/>
  <c r="C62" i="15"/>
  <c r="C60" i="15"/>
  <c r="C58" i="15"/>
  <c r="D40" i="45"/>
  <c r="V16" i="45"/>
  <c r="C19" i="14"/>
  <c r="C21" i="14" s="1"/>
  <c r="C18" i="19"/>
  <c r="C19" i="19" s="1"/>
  <c r="C20" i="19" s="1"/>
  <c r="D18" i="19"/>
  <c r="D19" i="19" s="1"/>
  <c r="D20" i="19" s="1"/>
  <c r="I18" i="19"/>
  <c r="I19" i="19" s="1"/>
  <c r="I20" i="19" s="1"/>
  <c r="J18" i="19"/>
  <c r="J19" i="19" s="1"/>
  <c r="J20" i="19" s="1"/>
  <c r="I19" i="14"/>
  <c r="J25" i="14"/>
  <c r="J19" i="14"/>
  <c r="J8" i="19"/>
  <c r="J9" i="19" s="1"/>
  <c r="K8" i="19"/>
  <c r="K9" i="19" s="1"/>
  <c r="C52" i="15"/>
  <c r="AB16" i="45"/>
  <c r="B50" i="15"/>
  <c r="D50" i="15" s="1"/>
  <c r="D6" i="36"/>
  <c r="C53" i="15"/>
  <c r="C51" i="15"/>
  <c r="Y16" i="45"/>
  <c r="F4" i="51"/>
  <c r="F4" i="36"/>
  <c r="M27" i="16"/>
  <c r="F12" i="18"/>
  <c r="B4" i="51"/>
  <c r="B12" i="18"/>
  <c r="B4" i="36"/>
  <c r="F33" i="45"/>
  <c r="F63" i="45" s="1"/>
  <c r="K33" i="45"/>
  <c r="K63" i="45" s="1"/>
  <c r="D33" i="45"/>
  <c r="D63" i="45" s="1"/>
  <c r="I33" i="45"/>
  <c r="I63" i="45" s="1"/>
  <c r="E33" i="45"/>
  <c r="E63" i="45" s="1"/>
  <c r="I2" i="51"/>
  <c r="P28" i="16"/>
  <c r="I2" i="36"/>
  <c r="J4" i="51"/>
  <c r="J4" i="36"/>
  <c r="Q27" i="16"/>
  <c r="J12" i="18"/>
  <c r="I27" i="16"/>
  <c r="B2" i="51"/>
  <c r="B2" i="36"/>
  <c r="I28" i="16"/>
  <c r="K2" i="36"/>
  <c r="D12" i="18"/>
  <c r="D4" i="36"/>
  <c r="R28" i="16"/>
  <c r="D2" i="51"/>
  <c r="D2" i="36"/>
  <c r="I4" i="51"/>
  <c r="P27" i="16"/>
  <c r="I12" i="18"/>
  <c r="E12" i="18"/>
  <c r="E4" i="36"/>
  <c r="B9" i="19"/>
  <c r="B10" i="19" s="1"/>
  <c r="B21" i="19" s="1"/>
  <c r="H33" i="45"/>
  <c r="H63" i="45" s="1"/>
  <c r="L18" i="19"/>
  <c r="L19" i="19" s="1"/>
  <c r="L20" i="19" s="1"/>
  <c r="K19" i="14"/>
  <c r="L25" i="14"/>
  <c r="L19" i="14"/>
  <c r="L21" i="14" s="1"/>
  <c r="L8" i="19"/>
  <c r="L9" i="19" s="1"/>
  <c r="H25" i="14"/>
  <c r="H19" i="14"/>
  <c r="H21" i="14" s="1"/>
  <c r="H8" i="19"/>
  <c r="H9" i="19" s="1"/>
  <c r="I8" i="19"/>
  <c r="I9" i="19" s="1"/>
  <c r="D25" i="14"/>
  <c r="D19" i="14"/>
  <c r="E21" i="14" s="1"/>
  <c r="E8" i="19"/>
  <c r="E9" i="19" s="1"/>
  <c r="D21" i="15"/>
  <c r="D17" i="15"/>
  <c r="C17" i="15" s="1"/>
  <c r="E17" i="15" s="1"/>
  <c r="D30" i="15"/>
  <c r="D29" i="15"/>
  <c r="D31" i="15"/>
  <c r="B11" i="51" l="1"/>
  <c r="C4" i="19"/>
  <c r="C5" i="19" s="1"/>
  <c r="C10" i="19" s="1"/>
  <c r="C21" i="19" s="1"/>
  <c r="K4" i="19"/>
  <c r="K5" i="19" s="1"/>
  <c r="K10" i="19" s="1"/>
  <c r="K21" i="19" s="1"/>
  <c r="J11" i="51"/>
  <c r="G11" i="51"/>
  <c r="H4" i="19"/>
  <c r="H5" i="19" s="1"/>
  <c r="I66" i="45"/>
  <c r="I2" i="47" s="1"/>
  <c r="I4" i="47" s="1"/>
  <c r="I2" i="18" s="1"/>
  <c r="I4" i="18" s="1"/>
  <c r="I8" i="18" s="1"/>
  <c r="I11" i="18" s="1"/>
  <c r="I11" i="51" s="1"/>
  <c r="J21" i="14"/>
  <c r="D49" i="45"/>
  <c r="D64" i="45" s="1"/>
  <c r="T16" i="45"/>
  <c r="H49" i="45"/>
  <c r="H64" i="45" s="1"/>
  <c r="H66" i="45" s="1"/>
  <c r="H2" i="47" s="1"/>
  <c r="H4" i="47" s="1"/>
  <c r="H2" i="18" s="1"/>
  <c r="H4" i="18" s="1"/>
  <c r="H8" i="18" s="1"/>
  <c r="H11" i="18" s="1"/>
  <c r="D66" i="45"/>
  <c r="D2" i="47" s="1"/>
  <c r="D4" i="47" s="1"/>
  <c r="D2" i="18" s="1"/>
  <c r="D4" i="18" s="1"/>
  <c r="D8" i="18" s="1"/>
  <c r="D11" i="18" s="1"/>
  <c r="D19" i="18" s="1"/>
  <c r="U16" i="45"/>
  <c r="C37" i="45"/>
  <c r="C49" i="45" s="1"/>
  <c r="C64" i="45" s="1"/>
  <c r="C66" i="45" s="1"/>
  <c r="C2" i="47" s="1"/>
  <c r="C4" i="47" s="1"/>
  <c r="C2" i="18" s="1"/>
  <c r="C4" i="18" s="1"/>
  <c r="C8" i="18" s="1"/>
  <c r="C11" i="18" s="1"/>
  <c r="H6" i="51"/>
  <c r="H14" i="18"/>
  <c r="H6" i="36"/>
  <c r="F66" i="45"/>
  <c r="F2" i="47" s="1"/>
  <c r="F4" i="47" s="1"/>
  <c r="F2" i="18" s="1"/>
  <c r="F4" i="18" s="1"/>
  <c r="F8" i="18" s="1"/>
  <c r="F11" i="18" s="1"/>
  <c r="W16" i="45"/>
  <c r="E37" i="45"/>
  <c r="E49" i="45" s="1"/>
  <c r="E64" i="45" s="1"/>
  <c r="E66" i="45" s="1"/>
  <c r="E2" i="47" s="1"/>
  <c r="E4" i="47" s="1"/>
  <c r="E2" i="18" s="1"/>
  <c r="E4" i="18" s="1"/>
  <c r="E8" i="18" s="1"/>
  <c r="E11" i="18" s="1"/>
  <c r="K66" i="45"/>
  <c r="K2" i="47" s="1"/>
  <c r="K4" i="47" s="1"/>
  <c r="K2" i="18" s="1"/>
  <c r="K4" i="18" s="1"/>
  <c r="K8" i="18" s="1"/>
  <c r="K11" i="18" s="1"/>
  <c r="X16" i="45"/>
  <c r="D18" i="15"/>
  <c r="D22" i="15"/>
  <c r="D23" i="15"/>
  <c r="D24" i="15"/>
  <c r="D26" i="15"/>
  <c r="D20" i="15"/>
  <c r="D28" i="15"/>
  <c r="K49" i="45"/>
  <c r="K64" i="45" s="1"/>
  <c r="J6" i="36"/>
  <c r="J6" i="51"/>
  <c r="J14" i="18"/>
  <c r="J19" i="18" s="1"/>
  <c r="C27" i="14"/>
  <c r="C26" i="14"/>
  <c r="B18" i="15"/>
  <c r="C18" i="15" s="1"/>
  <c r="E18" i="15" s="1"/>
  <c r="E4" i="19"/>
  <c r="E5" i="19" s="1"/>
  <c r="E10" i="19" s="1"/>
  <c r="E21" i="19" s="1"/>
  <c r="H10" i="19"/>
  <c r="H21" i="19" s="1"/>
  <c r="D21" i="14"/>
  <c r="L26" i="14"/>
  <c r="L27" i="14"/>
  <c r="G21" i="14"/>
  <c r="J27" i="14"/>
  <c r="J26" i="14"/>
  <c r="E51" i="15"/>
  <c r="B51" i="15"/>
  <c r="D51" i="15" s="1"/>
  <c r="L3" i="16"/>
  <c r="K12" i="16"/>
  <c r="D11" i="51"/>
  <c r="D26" i="14"/>
  <c r="D27" i="14"/>
  <c r="H27" i="14"/>
  <c r="H26" i="14"/>
  <c r="K21" i="14"/>
  <c r="I21" i="14"/>
  <c r="E77" i="15"/>
  <c r="F26" i="14"/>
  <c r="F27" i="14"/>
  <c r="C3" i="35"/>
  <c r="F4" i="19" l="1"/>
  <c r="F5" i="19" s="1"/>
  <c r="F10" i="19" s="1"/>
  <c r="F21" i="19" s="1"/>
  <c r="E11" i="51"/>
  <c r="J4" i="19"/>
  <c r="J5" i="19" s="1"/>
  <c r="J10" i="19" s="1"/>
  <c r="J21" i="19" s="1"/>
  <c r="K11" i="51"/>
  <c r="L4" i="19"/>
  <c r="L5" i="19" s="1"/>
  <c r="L10" i="19" s="1"/>
  <c r="L21" i="19" s="1"/>
  <c r="D4" i="19"/>
  <c r="D5" i="19" s="1"/>
  <c r="D10" i="19" s="1"/>
  <c r="D21" i="19" s="1"/>
  <c r="C11" i="51"/>
  <c r="G4" i="19"/>
  <c r="G5" i="19" s="1"/>
  <c r="G10" i="19" s="1"/>
  <c r="G21" i="19" s="1"/>
  <c r="F19" i="18"/>
  <c r="F21" i="18" s="1"/>
  <c r="F2" i="41" s="1"/>
  <c r="F11" i="51"/>
  <c r="B7" i="36"/>
  <c r="B7" i="51" s="1"/>
  <c r="B4" i="35"/>
  <c r="B5" i="35" s="1"/>
  <c r="B6" i="35" s="1"/>
  <c r="C29" i="14"/>
  <c r="F77" i="15"/>
  <c r="L12" i="16"/>
  <c r="D3" i="35" s="1"/>
  <c r="D5" i="35" s="1"/>
  <c r="D6" i="35" s="1"/>
  <c r="M3" i="16"/>
  <c r="B52" i="15"/>
  <c r="D52" i="15" s="1"/>
  <c r="E52" i="15"/>
  <c r="I4" i="19"/>
  <c r="I5" i="19" s="1"/>
  <c r="I10" i="19" s="1"/>
  <c r="I21" i="19" s="1"/>
  <c r="B23" i="19" s="1"/>
  <c r="H19" i="18"/>
  <c r="H11" i="51"/>
  <c r="K4" i="35"/>
  <c r="L29" i="14"/>
  <c r="K7" i="36"/>
  <c r="K7" i="51" s="1"/>
  <c r="D21" i="18"/>
  <c r="D2" i="41" s="1"/>
  <c r="D29" i="14"/>
  <c r="C7" i="36"/>
  <c r="C7" i="51" s="1"/>
  <c r="D7" i="36"/>
  <c r="C4" i="35"/>
  <c r="C5" i="35" s="1"/>
  <c r="C6" i="35" s="1"/>
  <c r="J29" i="14"/>
  <c r="I7" i="36"/>
  <c r="I7" i="51" s="1"/>
  <c r="J7" i="36"/>
  <c r="I4" i="35"/>
  <c r="J21" i="18"/>
  <c r="J2" i="41" s="1"/>
  <c r="B19" i="15"/>
  <c r="C19" i="15" s="1"/>
  <c r="E19" i="15" s="1"/>
  <c r="F29" i="14"/>
  <c r="E4" i="35"/>
  <c r="E7" i="36"/>
  <c r="E7" i="51" s="1"/>
  <c r="F7" i="36"/>
  <c r="G4" i="35"/>
  <c r="H7" i="36"/>
  <c r="G7" i="36"/>
  <c r="G7" i="51" s="1"/>
  <c r="H29" i="14"/>
  <c r="D12" i="41" l="1"/>
  <c r="D9" i="41"/>
  <c r="B14" i="18"/>
  <c r="B19" i="18" s="1"/>
  <c r="B21" i="18" s="1"/>
  <c r="B2" i="41" s="1"/>
  <c r="B6" i="36"/>
  <c r="B10" i="36" s="1"/>
  <c r="B6" i="51"/>
  <c r="B10" i="51" s="1"/>
  <c r="B12" i="51" s="1"/>
  <c r="B13" i="51" s="1"/>
  <c r="E6" i="36"/>
  <c r="E10" i="36" s="1"/>
  <c r="E14" i="18"/>
  <c r="E19" i="18" s="1"/>
  <c r="E21" i="18" s="1"/>
  <c r="E2" i="41" s="1"/>
  <c r="E6" i="51"/>
  <c r="E10" i="51" s="1"/>
  <c r="E12" i="51" s="1"/>
  <c r="F7" i="51"/>
  <c r="F10" i="51" s="1"/>
  <c r="F12" i="51" s="1"/>
  <c r="F10" i="36"/>
  <c r="B20" i="15"/>
  <c r="C20" i="15" s="1"/>
  <c r="E20" i="15" s="1"/>
  <c r="C6" i="36"/>
  <c r="C10" i="36" s="1"/>
  <c r="C6" i="51"/>
  <c r="C10" i="51" s="1"/>
  <c r="C12" i="51" s="1"/>
  <c r="C14" i="18"/>
  <c r="C19" i="18" s="1"/>
  <c r="C21" i="18" s="1"/>
  <c r="C2" i="41" s="1"/>
  <c r="K6" i="36"/>
  <c r="K10" i="36" s="1"/>
  <c r="K14" i="18"/>
  <c r="K19" i="18" s="1"/>
  <c r="K21" i="18" s="1"/>
  <c r="K2" i="41" s="1"/>
  <c r="K6" i="41" s="1"/>
  <c r="K22" i="18" s="1"/>
  <c r="K23" i="18" s="1"/>
  <c r="K6" i="51"/>
  <c r="K10" i="51" s="1"/>
  <c r="K12" i="51" s="1"/>
  <c r="D6" i="41"/>
  <c r="D22" i="18" s="1"/>
  <c r="D23" i="18" s="1"/>
  <c r="J7" i="51"/>
  <c r="J10" i="51" s="1"/>
  <c r="J12" i="51" s="1"/>
  <c r="J10" i="36"/>
  <c r="B53" i="15"/>
  <c r="D53" i="15" s="1"/>
  <c r="E53" i="15"/>
  <c r="G77" i="15"/>
  <c r="I6" i="51"/>
  <c r="I10" i="51" s="1"/>
  <c r="I12" i="51" s="1"/>
  <c r="I6" i="36"/>
  <c r="I10" i="36" s="1"/>
  <c r="I14" i="18"/>
  <c r="I19" i="18" s="1"/>
  <c r="I21" i="18" s="1"/>
  <c r="I2" i="41" s="1"/>
  <c r="M12" i="16"/>
  <c r="E3" i="35" s="1"/>
  <c r="E5" i="35" s="1"/>
  <c r="E6" i="35" s="1"/>
  <c r="N3" i="16"/>
  <c r="G14" i="18"/>
  <c r="G19" i="18" s="1"/>
  <c r="G21" i="18" s="1"/>
  <c r="G2" i="41" s="1"/>
  <c r="G6" i="36"/>
  <c r="G10" i="36" s="1"/>
  <c r="G6" i="51"/>
  <c r="G10" i="51" s="1"/>
  <c r="G12" i="51" s="1"/>
  <c r="H7" i="51"/>
  <c r="H10" i="51" s="1"/>
  <c r="H12" i="51" s="1"/>
  <c r="H10" i="36"/>
  <c r="H21" i="18"/>
  <c r="H2" i="41" s="1"/>
  <c r="H9" i="41" s="1"/>
  <c r="D7" i="51"/>
  <c r="D10" i="51" s="1"/>
  <c r="D12" i="51" s="1"/>
  <c r="D10" i="36"/>
  <c r="F6" i="41"/>
  <c r="F22" i="18" s="1"/>
  <c r="F23" i="18" s="1"/>
  <c r="F9" i="41"/>
  <c r="F12" i="41"/>
  <c r="J6" i="41"/>
  <c r="J22" i="18" s="1"/>
  <c r="J23" i="18" s="1"/>
  <c r="J12" i="41"/>
  <c r="J9" i="41"/>
  <c r="H6" i="41" l="1"/>
  <c r="H22" i="18" s="1"/>
  <c r="H23" i="18" s="1"/>
  <c r="B12" i="41"/>
  <c r="B9" i="41"/>
  <c r="B4" i="41"/>
  <c r="B6" i="41"/>
  <c r="B22" i="18" s="1"/>
  <c r="B23" i="18" s="1"/>
  <c r="C12" i="41"/>
  <c r="C9" i="41"/>
  <c r="B21" i="15"/>
  <c r="C21" i="15" s="1"/>
  <c r="E21" i="15" s="1"/>
  <c r="E6" i="41"/>
  <c r="E22" i="18" s="1"/>
  <c r="E23" i="18" s="1"/>
  <c r="E12" i="41"/>
  <c r="E9" i="41"/>
  <c r="G6" i="41"/>
  <c r="G22" i="18" s="1"/>
  <c r="G23" i="18" s="1"/>
  <c r="G9" i="41"/>
  <c r="G12" i="41"/>
  <c r="I6" i="41"/>
  <c r="I22" i="18" s="1"/>
  <c r="I23" i="18" s="1"/>
  <c r="I12" i="41"/>
  <c r="I9" i="41"/>
  <c r="C6" i="41"/>
  <c r="C22" i="18" s="1"/>
  <c r="C23" i="18" s="1"/>
  <c r="H12" i="41"/>
  <c r="B54" i="15"/>
  <c r="D54" i="15" s="1"/>
  <c r="E54" i="15"/>
  <c r="H77" i="15"/>
  <c r="K12" i="41"/>
  <c r="K9" i="41"/>
  <c r="O3" i="16"/>
  <c r="N12" i="16"/>
  <c r="F3" i="35" s="1"/>
  <c r="F5" i="35" s="1"/>
  <c r="F6" i="35"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2" i="15"/>
  <c r="C22" i="15" s="1"/>
  <c r="E22" i="15"/>
  <c r="E55" i="15"/>
  <c r="B55" i="15"/>
  <c r="D55" i="15" s="1"/>
  <c r="I77" i="15"/>
  <c r="O12" i="16"/>
  <c r="G3" i="35" s="1"/>
  <c r="G5" i="35" s="1"/>
  <c r="G6" i="35" s="1"/>
  <c r="P3" i="16"/>
  <c r="B23" i="15" l="1"/>
  <c r="C23" i="15" s="1"/>
  <c r="E23" i="15" s="1"/>
  <c r="B56" i="15"/>
  <c r="D56" i="15" s="1"/>
  <c r="E56" i="15"/>
  <c r="J77" i="15"/>
  <c r="P12" i="16"/>
  <c r="H3" i="35" s="1"/>
  <c r="H5" i="35" s="1"/>
  <c r="H6" i="35" s="1"/>
  <c r="Q3" i="16"/>
  <c r="B24" i="15" l="1"/>
  <c r="C24" i="15" s="1"/>
  <c r="E24" i="15" s="1"/>
  <c r="B57" i="15"/>
  <c r="D57" i="15" s="1"/>
  <c r="E57" i="15"/>
  <c r="R3" i="16"/>
  <c r="R12" i="16" s="1"/>
  <c r="J3" i="35" s="1"/>
  <c r="J5" i="35" s="1"/>
  <c r="J6" i="35" s="1"/>
  <c r="Q12" i="16"/>
  <c r="I3" i="35"/>
  <c r="I5" i="35" s="1"/>
  <c r="I6" i="35" s="1"/>
  <c r="K77" i="15"/>
  <c r="K3" i="35" l="1"/>
  <c r="K5" i="35" s="1"/>
  <c r="K6" i="35" s="1"/>
  <c r="B25" i="15"/>
  <c r="C25" i="15" s="1"/>
  <c r="E25" i="15" s="1"/>
  <c r="E58" i="15"/>
  <c r="B58" i="15"/>
  <c r="D58" i="15" s="1"/>
  <c r="B26" i="15" l="1"/>
  <c r="C26" i="15" s="1"/>
  <c r="E26" i="15" s="1"/>
  <c r="B59" i="15"/>
  <c r="D59" i="15" s="1"/>
  <c r="E59" i="15"/>
  <c r="B27" i="15" l="1"/>
  <c r="C27" i="15" s="1"/>
  <c r="E27" i="15" s="1"/>
  <c r="E60" i="15"/>
  <c r="B60" i="15"/>
  <c r="D60" i="15" s="1"/>
  <c r="B28" i="15" l="1"/>
  <c r="C28" i="15" s="1"/>
  <c r="E28" i="15" s="1"/>
  <c r="E61" i="15"/>
  <c r="B61" i="15"/>
  <c r="D61" i="15" s="1"/>
  <c r="B29" i="15" l="1"/>
  <c r="C29" i="15" s="1"/>
  <c r="E29" i="15"/>
  <c r="B62" i="15"/>
  <c r="D62" i="15" s="1"/>
  <c r="E62" i="15"/>
  <c r="B63" i="15" l="1"/>
  <c r="D63" i="15" s="1"/>
  <c r="E63" i="15"/>
  <c r="B30" i="15"/>
  <c r="C30" i="15" s="1"/>
  <c r="E30" i="15" s="1"/>
  <c r="B31" i="15" l="1"/>
  <c r="C31" i="15" s="1"/>
  <c r="E31" i="15"/>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600-000001000000}">
      <text>
        <r>
          <rPr>
            <sz val="8"/>
            <color indexed="81"/>
            <rFont val="Tahoma"/>
            <family val="2"/>
            <charset val="161"/>
          </rPr>
          <t>προσοχή συμπληρώνουμε τήν διάρκεια αποπληρωμής</t>
        </r>
      </text>
    </comment>
    <comment ref="D10" authorId="0" shapeId="0" xr:uid="{00000000-0006-0000-0600-000002000000}">
      <text>
        <r>
          <rPr>
            <sz val="8"/>
            <color indexed="81"/>
            <rFont val="Tahoma"/>
            <family val="2"/>
            <charset val="161"/>
          </rPr>
          <t>συμπληρώνουμε τήν περίοδο χάριτος</t>
        </r>
      </text>
    </comment>
    <comment ref="D41" authorId="0" shapeId="0" xr:uid="{00000000-0006-0000-0600-000003000000}">
      <text>
        <r>
          <rPr>
            <sz val="8"/>
            <color indexed="81"/>
            <rFont val="Tahoma"/>
            <family val="2"/>
            <charset val="161"/>
          </rPr>
          <t>προσοχή συμπληρώνουμε τήν διάρκεια αποπληρωμής</t>
        </r>
      </text>
    </comment>
    <comment ref="D43" authorId="0" shapeId="0" xr:uid="{00000000-0006-0000-0600-000004000000}">
      <text>
        <r>
          <rPr>
            <sz val="8"/>
            <color indexed="81"/>
            <rFont val="Tahoma"/>
            <family val="2"/>
            <charset val="161"/>
          </rPr>
          <t>συμπληρώνουμε τήν περίοδο χάριτος</t>
        </r>
      </text>
    </comment>
  </commentList>
</comments>
</file>

<file path=xl/sharedStrings.xml><?xml version="1.0" encoding="utf-8"?>
<sst xmlns="http://schemas.openxmlformats.org/spreadsheetml/2006/main" count="776" uniqueCount="322">
  <si>
    <t>ΧΩΡΙΣ ΤΗΝ ΕΠΕΝΔΥΣΗ</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</si>
  <si>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</si>
  <si>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</si>
  <si>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</si>
  <si>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</si>
  <si>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</si>
  <si>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ΠΟΣΟΣΤΟ</t>
  </si>
  <si>
    <t>Συμβατική</t>
  </si>
  <si>
    <t>Χρηματ. Μίσθωση</t>
  </si>
  <si>
    <t>Σύνολο</t>
  </si>
  <si>
    <t>Επιλέξιμο Κόστος</t>
  </si>
  <si>
    <t>Ενισχυόμενο Κόστος</t>
  </si>
  <si>
    <t>1ο ΕΤΟΣ</t>
  </si>
  <si>
    <t>2ο ΕΤΟΣ</t>
  </si>
  <si>
    <t>3ο ΕΤΟΣ</t>
  </si>
  <si>
    <t>4ο ΕΤΟΣ</t>
  </si>
  <si>
    <t>5ο ΕΤΟΣ</t>
  </si>
  <si>
    <t>6ο ΕΤΟΣ</t>
  </si>
  <si>
    <t>7ο ΕΤΟΣ</t>
  </si>
  <si>
    <t>8ο ΕΤΟΣ</t>
  </si>
  <si>
    <t>9ο ΕΤΟΣ</t>
  </si>
  <si>
    <t>10ο ΕΤΟΣ</t>
  </si>
  <si>
    <t>ΛΟΙΠΑ ΕΞΟΔΑ</t>
  </si>
  <si>
    <t>1ο Ετος</t>
  </si>
  <si>
    <t>2ο Ετος</t>
  </si>
  <si>
    <t>3ο Ετος</t>
  </si>
  <si>
    <t>4ο Ετος</t>
  </si>
  <si>
    <t>5ο Ετος</t>
  </si>
  <si>
    <t>6ο Ετος</t>
  </si>
  <si>
    <t>7ο Ετος</t>
  </si>
  <si>
    <t>8ο Ετος</t>
  </si>
  <si>
    <t>9ο Ετος</t>
  </si>
  <si>
    <t>10ο Ετος</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</si>
  <si>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</si>
  <si>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</si>
  <si>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</si>
  <si>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</si>
  <si>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</si>
  <si>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</si>
  <si>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</si>
  <si>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</si>
  <si>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</si>
  <si>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</si>
  <si>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</si>
  <si>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</si>
  <si>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</si>
  <si>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</si>
  <si>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</si>
  <si>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</si>
  <si>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</si>
  <si>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</si>
  <si>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</si>
  <si>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</si>
  <si>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</si>
  <si>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</si>
  <si>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</si>
  <si>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</si>
  <si>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</si>
  <si>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</si>
  <si>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</si>
  <si>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</si>
  <si>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</si>
  <si>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</si>
  <si>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</si>
  <si>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</si>
  <si>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</si>
  <si>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</si>
  <si>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</si>
  <si>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</si>
  <si>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</si>
  <si>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</si>
  <si>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</si>
  <si>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</si>
  <si>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</si>
  <si>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</si>
  <si>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</si>
  <si>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</si>
  <si>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</si>
  <si>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</si>
  <si>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</si>
  <si>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</si>
  <si>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</si>
  <si>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</si>
  <si>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</si>
  <si>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</si>
  <si>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</si>
  <si>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</si>
  <si>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</si>
  <si>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</si>
  <si>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</si>
  <si>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</si>
  <si>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</si>
  <si>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</si>
  <si>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</si>
  <si>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</si>
  <si>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</si>
  <si>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</si>
  <si>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</si>
  <si>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</si>
  <si>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</si>
  <si>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</si>
  <si>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</si>
  <si>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</si>
  <si>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</si>
  <si>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</si>
  <si>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</si>
  <si>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</si>
  <si>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</si>
  <si>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</si>
  <si>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</si>
  <si>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</si>
  <si>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</si>
  <si>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</si>
  <si>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</si>
  <si>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</si>
  <si>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</si>
  <si>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</si>
  <si>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</si>
  <si>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</si>
  <si>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</si>
  <si>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</si>
  <si>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</si>
  <si>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</si>
  <si>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</si>
  <si>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</si>
  <si>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</si>
  <si>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</si>
  <si>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</si>
  <si>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</si>
  <si>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</si>
  <si>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</si>
  <si>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</si>
  <si>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</si>
  <si>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</si>
  <si>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</si>
  <si>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</si>
  <si>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</si>
  <si>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</si>
  <si>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</si>
  <si>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</si>
  <si>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</si>
  <si>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</si>
  <si>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</si>
  <si>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</si>
  <si>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</si>
  <si>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</si>
  <si>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</si>
  <si>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</si>
  <si>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</si>
  <si>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</si>
  <si>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</si>
  <si>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</si>
  <si>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</si>
  <si>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</si>
  <si>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</si>
  <si>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</si>
  <si>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</si>
  <si>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</si>
  <si>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</si>
  <si>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</si>
  <si>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</si>
  <si>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</si>
  <si>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</si>
  <si>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</si>
  <si>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</si>
  <si>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</si>
  <si>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</si>
  <si>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</si>
  <si>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</si>
  <si>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</si>
  <si>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</si>
  <si>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ΤΟΚΟΧΡΕΟΛΥΣΙΟ</t>
  </si>
  <si>
    <t xml:space="preserve">Σταθερο Τοκοχρεολύσιο </t>
  </si>
  <si>
    <t>Στα πεδία χρωματισμένα με γκρι, οι τιμές υπολογίζονται αυτόματα με formules, ενώ τα υπόλοιπα πεδία προβλέπεται να συμπληρωθούν από το φορέα.</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</si>
  <si>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</si>
  <si>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</si>
  <si>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</si>
  <si>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</si>
  <si>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</si>
  <si>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</si>
  <si>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</si>
  <si>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</si>
  <si>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</si>
  <si>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</si>
  <si>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</si>
  <si>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ΜΗΝΑΣ</t>
  </si>
  <si>
    <t>ΕΤΗ ΛΕΙΤΟΥΡΓΙΑΣ ΜΕΤΑ ΤΗΝ ΟΛΟΚΛΗΡΩΣΗ ΤΟΥ ΕΠΕΝΔΥΤΙΚΟΥ ΣΧΕΔΙΟΥ</t>
  </si>
  <si>
    <t>ΚΑΤΗΓΟΡΙΑ</t>
  </si>
  <si>
    <t>ΔΙΚΛΙΝΑ</t>
  </si>
  <si>
    <t>ΤΡΙΚΛΙΝΑ</t>
  </si>
  <si>
    <t xml:space="preserve">ΣΟΥΙΤΕΣ </t>
  </si>
  <si>
    <t>ΣΥΝΟΛΟ ΚΛΙΝΩΝ</t>
  </si>
  <si>
    <t>ΑΡΙΘΜΟΣ
ΚΛΙΝΩΝ</t>
  </si>
  <si>
    <t>ΙΑΝΟΥΑΡΙΟΣ</t>
  </si>
  <si>
    <t>ΦΕΒΡΟΥΑΡΙΟΣ</t>
  </si>
  <si>
    <t>ΜΑΡΤΙΟΣ</t>
  </si>
  <si>
    <t>ΑΠΡΙΛΙΟΣ</t>
  </si>
  <si>
    <t>ΜΑΙΟΣ</t>
  </si>
  <si>
    <t>ΙΟΥΝΙΟΣ</t>
  </si>
  <si>
    <t>ΙΟΥΛΙΟΣ</t>
  </si>
  <si>
    <t>ΑΥΓΟΥΣΤΟΣ</t>
  </si>
  <si>
    <t>ΣΕΠΤΕΜΒΡΙΟΣ</t>
  </si>
  <si>
    <t>ΟΚΤΩΒΡΙΟΣ</t>
  </si>
  <si>
    <t>ΝΟΕΜΒΡΙΟΣ</t>
  </si>
  <si>
    <t>ΔΕΚΕΜΒΡΙΟΣ</t>
  </si>
  <si>
    <t>ΣΥΝΟΛΙΚΑ/ΕΤΟΣ</t>
  </si>
  <si>
    <t>ΕΣΟΔΑ ΑΠΟ ΔΙΑΝΥΚΤΕΡΕΥΣΕΙΣ  (ΣΕ €)</t>
  </si>
  <si>
    <t>ΣΥΝΤΕΛΕΣΤΗΣ ΣΥΧΝΟΤΗΤΑΣ - ΚΑΤΑΝΑΛΩΣΗΣ / ΔΙΑΝΥΚΤΕΡΕΥΟΝΤΑ ΠΕΛΑΤΗ</t>
  </si>
  <si>
    <t>ΜΕΣΗ ΤΙΜΗ ΔΙΑΘΕΣΗΣ/ ΜΟΝΑΔΑ</t>
  </si>
  <si>
    <t>Πρωϊνό</t>
  </si>
  <si>
    <t>Εστιατόριο</t>
  </si>
  <si>
    <t xml:space="preserve">
Μπάρ, Καφετέρια κλπ</t>
  </si>
  <si>
    <t>ΣΥΝΟΛΙΚΑ ΕΣΟΔΑ ΑΠΟ ΔΙΑΝΥΚΤΕΡΕΥΣΕΙΣ/ΕΤΟΣ</t>
  </si>
  <si>
    <t>ΕΣΟΔΑ ΑΠΟ ΕΣΤΙΑΣΗ (ΣΕ €)</t>
  </si>
  <si>
    <t>ΣΥΝΟΛΙΚΑ ΕΣΟΔΑ ΑΠΟ ΕΣΤΙΑΣΗ/ΕΤΟΣ</t>
  </si>
  <si>
    <t>ΛΟΙΠΑ ΕΣΟΔΑ (ΣΕ €)</t>
  </si>
  <si>
    <t>ΕΣΟΔΑ ΑΠΌ ΣΥΝΕΔΡΙΑ</t>
  </si>
  <si>
    <t>ΕΣΟΔΑ ΑΠΌ SPA</t>
  </si>
  <si>
    <t>ΕΣΟΔΑ ΑΠΌ ΚΑΤΑΣΤΗΜΑΤΑ</t>
  </si>
  <si>
    <t>ΛΟΙΠΑ ΕΣΟΔΑ</t>
  </si>
  <si>
    <t>ΣΥΝΟΛΟ ΛΟΙΠΩΝ ΕΣΟΔΩΝ</t>
  </si>
  <si>
    <t>ΣΥΝΟΛΙΚΑ ΕΣΟΔΑ (ΣΕ €)</t>
  </si>
  <si>
    <t xml:space="preserve">ΕΣΟΔΑ ΑΠΟ ΔΙΑΝΥΚΤΕΡΕΥΣΕΙΣ </t>
  </si>
  <si>
    <t>ΕΣΟΔΑ ΑΠΟ ΕΣΤΙΑΣΗ</t>
  </si>
  <si>
    <t>ΣΥΝΟΛΟ ΕΣΟΔΩΝ/ΕΤΟΣ</t>
  </si>
  <si>
    <t xml:space="preserve">ΕΞΟΔΑ ΑΜΟΙΒΗΣ ΕΡΓΑΖΟΜΕΝΩΝ  </t>
  </si>
  <si>
    <t>ΕΞΟΔΑ ΚΑΘΑΡΙΟΤΗΤΑΣ - ΙΜΑΤΙΣΜΟΥ</t>
  </si>
  <si>
    <t xml:space="preserve">ΜΗΝΕΣ ΛΕΙΤΟΥΡΓΙΑΣ ΑΝΑ ΕΤΟΣ </t>
  </si>
  <si>
    <t>ΜΕΣΗ ΕΤΗΣΙΑ ΠΛΗΡΟΤΗΤΑ: (ΣΥΝΟΛΟ ΜΕΣΗΣ ΜΗΝΙΑΙΑΣ  ΠΛΗΡΟΤΗΤΑΣ / ΜΗΝΕΣ ΛΕΙΤΟΥΡΓΙΑΣ ΤΗΣ ΜΟΝΑΔΑΣ ΑΝΑ ΕΤΟΣ)</t>
  </si>
  <si>
    <t>Τα στοιχεία που θα εισαχθούν στα παραπάνω πεδία "λοιπά έσοδα" θα πρέπει να αναλύονται στις παραδοχές βιωσιμότητας της οικονομοτεχνικής μελέτης.</t>
  </si>
  <si>
    <t>ΑΛΛΑ ΕΣΟΔΑ</t>
  </si>
  <si>
    <t>ΕΣΟΔΑ ΤΟΥ ΕΠΕΝΔΥΤΙΚΟΥ ΣΧΕΔΙΟΥ</t>
  </si>
  <si>
    <t xml:space="preserve">ΕΣΟΔΑ ΤΟΥ ΦΟΡΕΑ (ΠΟΥ ΔΕΝ ΣΥΝΔΕΟΝΤΑΙ ΜΕ ΤΗΝ ΕΠΕΝΔΥΣΗ) </t>
  </si>
  <si>
    <t>ΕΙΔΟΣ ΔΑΠΑΝΗΣ ΣΥΝΔΕΟΜΕΝΗΣ ΜΕ ΤΟ ΕΠΕΝΔΥΤΙΚΟ ΣΧΕΔΙΟ</t>
  </si>
  <si>
    <t>ΚΟΣΤΟΣ ΠΑΡΟΧΗΣ ΥΠΗΡΕΣΙΩΝ ΤΟΥ ΕΠΕΝΔΥΤΙΚΟΥ ΣΧΕΔΙΟΥ</t>
  </si>
  <si>
    <t>ΚΟΣΤΟΣ ΠΑΡΑΓΩΓΗΣ / ΠΑΡΟΧΗΣ ΥΠΗΡΕΣΙΩΝ  ΤΟΥ ΦΟΡΕΑ (ΠΟΥ ΔΕΝ ΣΥΝΔΕΕΤΑΙ ΜΕ ΤΗΝ ΕΠΕΝΔΥΣΗ)</t>
  </si>
  <si>
    <t>ΣΥΝΟΛΟ ΕΣΟΔΩΝ ΦΟΡΕΑ</t>
  </si>
  <si>
    <t>ΣΥΝΟΛΟ ΚΟΣΤΟΥΣ ΦΟΡΕΑ</t>
  </si>
  <si>
    <t>ΕΣΟΔΑ - ΚΟΣΤΟΣ ΦΟΡΕΑ ΕΠΕΝΔΥΤΙΚΟΥ ΣΧΕΔΙΟΥ</t>
  </si>
  <si>
    <t>(1) Αποθέματα Τροφίμων - Ποτών</t>
  </si>
  <si>
    <t>(2) Αναγκαία Διαθέσιμα για μισθοδοσία, ΔΕΗ, ΟΤΕ 
     κλπ δαπάνες</t>
  </si>
  <si>
    <t xml:space="preserve"> - Μείον Πιστώσεις Προμήθευτών</t>
  </si>
  <si>
    <t xml:space="preserve"> - Μείον Προκαταβολές πελατών</t>
  </si>
  <si>
    <t xml:space="preserve">(4) Πιστώσεις προς πελατεία  </t>
  </si>
  <si>
    <t>(2) Αναγκαία Διαθέσιμα για μισθοδοσία</t>
  </si>
  <si>
    <t>(3) Λοιπά Αναγκαία Διαθέσιμα (πχ ΔΕΗ, ΟΤΕ)</t>
  </si>
  <si>
    <t>ΕΞΟΔΑ ΔΙΑΤΡΟΦΗΣ ΠΡΟΣΩΠΙΚΟΥ</t>
  </si>
  <si>
    <t>ΕΞΟΔΑ ΣΥΝΤΗΡΗΣΗΣ ΠΑΓΙΩΝ</t>
  </si>
  <si>
    <t>ΑΣΦΑΛΙΣΤΡΑ (ασφάλισης παγίων και αστικής ευθύνης)</t>
  </si>
  <si>
    <t>ΕΞΟΔΑ ΑΝΑΛΩΣΙΜΩΝ ΤΡΟΦΙΜΩΝ ΠΟΤΩΝ</t>
  </si>
  <si>
    <t>Το παρόν αρχείο αποτελεί ένα γενικό υπόδειγμα για επενδυτικά σχέδια ξενοδοχειακών μονάδων και δεν μπορεί να καλύπτει όλες τις πιθανές περιπτώσεις επενδυτικών σχεδίων. Ο φορέας θα πρέπει να το αναπροσαρμόζει ανάλογα.</t>
  </si>
  <si>
    <t>Τα απολογιστικά στοιχεία (λογαριασμός εκμετάλλευσης) του φορέα παρουσιάζονται για τα 3 τελευταία έτη πριν την υποβολή της αίτησης.</t>
  </si>
  <si>
    <t>Τα ΕΞΟΔΑ ΔΙΟΙΚΗΣΗΣ και ΕΞΟΔΑ ΔΙΑΘΕΣΗΣ (π.χ. Προμήθειες σε τουριστικά γραφεία &amp; διαφήμιση, κλπ) δεν θα συμπεριλαμβάνονται στον παραπάνω πίνακα. 
Θα εισάγονται (για το σύνολο του φορέα) απευθείας στον πίνακα "Λογαριασμός Εκμετάλλευσης".</t>
  </si>
  <si>
    <r>
      <rPr>
        <b/>
        <sz val="10"/>
        <rFont val="Tahoma"/>
        <family val="2"/>
        <charset val="161"/>
      </rPr>
      <t xml:space="preserve">(i) </t>
    </r>
    <r>
      <rPr>
        <sz val="10"/>
        <rFont val="Tahoma"/>
        <family val="2"/>
        <charset val="161"/>
      </rPr>
      <t>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</si>
  <si>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r>
      <t xml:space="preserve">Στα φύλλα που αφορούν "ΠΛΗΡΟΤΗΤΑ - ΕΣΟΔΑ ΜΟΝΑΔΑΣ" και "ΚΟΣΤΟΣ ΜΟΝΑΔΑΣ" ακολουθείται η εξής λογική: 
Καταγράφονται οι πρόβλέψεις των μεγέθων της μονάδας που συνδέεται με το επενδυτικό σχέδιο (και όχι του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Τα έσοδα και κόστη για το σύνολο του φορέα της επένδυσης συμπληρώνονται στο φύλλο "ΕΣΟΔΑ - ΚΟΣΤΗ ΦΟΡΕΑ".</t>
    </r>
  </si>
  <si>
    <t>ΜΕΣΗ ΜΗΝΙΑΙΑ ΠΛΗΡΟΤΗΤΑ</t>
  </si>
  <si>
    <t>ΤΙΜΗ / ΚΛΙΝΗ / ΔΙΑΝΥΚΤΕΡΕΥΣΗ  ( ΣΕ €)</t>
  </si>
  <si>
    <t>ΣΥΝΟΛΟ ΚΟΣΤΟΥΣ ΠΑΡΟΧΗΣ ΥΠΗΡΕΣΙΩΝ ΜΟΝΑΔΑΣ</t>
  </si>
  <si>
    <t xml:space="preserve">ΣΥΝΟΛΙΚΕΣ ΔΙΑΝΥΚΤΕΡΕΥΣΕΙΣ </t>
  </si>
  <si>
    <t>ΤΟΚΟΣ</t>
  </si>
  <si>
    <t xml:space="preserve">ΠΟΣΟ ΔΟΣΗΣ </t>
  </si>
  <si>
    <t>ΣΥΝΟΛΙΚΟ ΠΟΣΟ ΛΟΓΙΖΟΜΕΝΩΝ ΔΟΣΕΩΝ ΕΤΗΣΙΩΣ</t>
  </si>
  <si>
    <t>Α. ΠΙΣΤΩΣΕΙΣ ΠΡΟΜΗΘΕΥΤΩΝ 
(ΣΥΝΟΛΙΚΑ ΜΕΤΑ ΤΗΝ ΕΠΕΝΔΥΣΗ)</t>
  </si>
  <si>
    <t>ΠΟΣΟ ΕΤΗΣΙΟΥ ΜΙΣΘΩΜΑΤΟΣ ΠΟΥ ΑΦΟΡΑ ΤΗΝ ΕΞΟΦΛΗΣΗ ΤΗΣ ΑΞΙΑΣ ΚΤΗΣΗΣ 
(ΧΡΕΟΛΥΣΙΟ)</t>
  </si>
  <si>
    <t>Σωρευτικό ΧΡΕΟΛΥΣΙΟ</t>
  </si>
  <si>
    <t>ΑΛΗΚΤΟ ΥΠΟΛΟΙΠΟ (Αρχή Έτους)</t>
  </si>
  <si>
    <t>Σωρευτικό ΧΡΕΟΛΥΣΙΟ
(Τέλος Έτους)</t>
  </si>
  <si>
    <t>Σωρευτικό ΧΡΕΟΛΥΣΙΟ (Τέλος Έτους)</t>
  </si>
  <si>
    <t>ΤΟΚΟΙ ΒΡΑΧΥΠΡΟΘΕΣΜΟΥ ΚΕΦ. ΚΙΝΗΣΗΣ</t>
  </si>
  <si>
    <t>ΣΥΝΟΛΟ ΤΟΚΟΧΡΕΩΛΥΣΙΩΝ 
(συμπεριλαμβανομένων μισθωμάτων leasing)</t>
  </si>
  <si>
    <t>ΔΕΙΚΤΗΣ ΔΙΑΤ</t>
  </si>
  <si>
    <t>ΜΕΣΟΣ ΟΡΟΣ 10ΕΤΙΑΣ ΔΙΑΤ</t>
  </si>
  <si>
    <t>ΙΚΑΝΟΤΗΤΑ ΑΠΟΠΛΗΡΩΜΗΣ ΤΟΚΟΧΡΕΩΛΥΣΙΩΝ (ΔΙΑΤ)</t>
  </si>
  <si>
    <t>ΕΠΙΤΟΚΙΟ*</t>
  </si>
  <si>
    <t xml:space="preserve"> ΔΙΑΡΚΕΙΑ ΔΑΝΕΙΟΥ*</t>
  </si>
  <si>
    <t xml:space="preserve">Το αρχείο υποβάλλεται υποχρεωτικά με συναρτήσεις και όχι με τιμές διαφορετικά δεν γίνεται δεκτό. </t>
  </si>
  <si>
    <t xml:space="preserve">1ο ΕΤΟΣ </t>
  </si>
  <si>
    <t>* Τακτικό αποθεματικό:</t>
  </si>
  <si>
    <t>**  Μερίσματα πληρωτέα:</t>
  </si>
  <si>
    <t>ΜΕΡΙΣΜΑΤΑ ΠΛΗΡΩΤΕΑ **</t>
  </si>
  <si>
    <t>ΤΑΚΤΙΚΟ ΑΠΟΘΕΜΑΤΙΚΟ *</t>
  </si>
  <si>
    <t xml:space="preserve">ΜΕΙΟΝ: ΦΟΡΟΣ ΕΙΣΟΔΗΜΑΤΟΣ ΧΡΗΣΗΣ </t>
  </si>
  <si>
    <t>ΕΠΙΛΕΞΙΜΟ ΚΟΣΤΟΣ</t>
  </si>
  <si>
    <r>
      <t xml:space="preserve">ΥΨΟΣ ΔΑΝΕΙΟΥ </t>
    </r>
    <r>
      <rPr>
        <b/>
        <sz val="8.5"/>
        <color indexed="10"/>
        <rFont val="Tahoma"/>
        <family val="2"/>
        <charset val="161"/>
      </rPr>
      <t>(*)</t>
    </r>
  </si>
  <si>
    <r>
      <t>ΠΟΣΟ ΣΥΜΒΑΣΗΣ LEASING</t>
    </r>
    <r>
      <rPr>
        <b/>
        <sz val="8.5"/>
        <color indexed="10"/>
        <rFont val="Tahoma"/>
        <family val="2"/>
        <charset val="161"/>
      </rPr>
      <t xml:space="preserve"> (*)</t>
    </r>
  </si>
  <si>
    <r>
      <t xml:space="preserve">ΕΝΙΣΧΥΣΗ ΧΡΗΜΑΤΟΔΟΤΙΚΗΣ ΜΙΣΘΩΣΗΣ </t>
    </r>
    <r>
      <rPr>
        <b/>
        <sz val="8.5"/>
        <color indexed="10"/>
        <rFont val="Tahoma"/>
        <family val="2"/>
        <charset val="161"/>
      </rPr>
      <t>(*)</t>
    </r>
  </si>
  <si>
    <t>Τα απολογιστικά στοιχεία πληρότητας - εσόδων - κόστους συμπληρώνονται μόνο για το τελευταίο έτος πριν την υποβολή της αίτησης και από υφιστάμενους φορείς των οποίων οι μονάδες που συνδέονται με το επενδυτικό σχέδιο είχαν υφιστάμενη δραστηριότητα. Τα στοιχεία αυτά αφορούν τη μονάδα και όχι το σύνολο του φορέα.</t>
  </si>
  <si>
    <t>ΑΝΑΛΥΣΗ ΠΡΟΒΛΕΠΟΜΕΝΩΝ ΔΟΣΕΩΝ ΜΑΚΡΟΠΡΟΘΕΣΜΟΥ ΔΑΝΕΙΟΥ ΕΠΕΝΔΥΣΗΣ  (ΣΕ €)</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</si>
  <si>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</si>
  <si>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ΑΝΑΛΥΣΗ ΠΡΟΫΠΟΛΟΓΙΣΜΟΥ ΤΟΥ ΕΠΕΝΔΥΤΙΚΟΥ ΣΧΕΔΙΟΥ</t>
  </si>
  <si>
    <t>ΕΠΙΛΕΞΙΜΕΣ ΔΑΠΑΝΕΣ</t>
  </si>
  <si>
    <t xml:space="preserve">Κτίρια, εγκαταστάσεις και περιβάλλων χώρος </t>
  </si>
  <si>
    <t xml:space="preserve">Παραγωγικός &amp; Μηχανολογικός Εξοπλισμός </t>
  </si>
  <si>
    <t>Ηλεκτρικά Μεταφορικά Μέσα</t>
  </si>
  <si>
    <t>Λοιπός Εξοπλισμός επιχείρησης</t>
  </si>
  <si>
    <t xml:space="preserve">Δαπάνες Λογισμικού </t>
  </si>
  <si>
    <t>Πιστοποίηση και συμμόρφωση προϊόντων σύμφωνα με εθνικά, εναρμονισμένα καθώς και προαιρετικά πρότυπα ευρωπαϊκών χωρών ή /και χωρών εκτός Ε.Ε.</t>
  </si>
  <si>
    <t xml:space="preserve">Πιστοποίηση υπηρεσιών &amp; διαδικασιών σύμφωνα με εθνικά, εναρμονισμένα καθώς και λοιπά ευρωπαϊκά και διεθνή πρότυπα </t>
  </si>
  <si>
    <t>Συμμετοχή σε εμπορικές εκθέσεις</t>
  </si>
  <si>
    <t>Υπηρεσίες Σχεδιασμού Συσκευασίας – Ετικέτας – Branding  </t>
  </si>
  <si>
    <t>Πνευματική ιδιοκτησία – Ευρεσιτεχνίες – Μεταφορά τεχνογνωσίας</t>
  </si>
  <si>
    <t xml:space="preserve">Συμβουλευτική υποστήριξη για την παρακολούθηση της υλοποίησης του επενδυτικού σχεδίου  </t>
  </si>
  <si>
    <t>Τεχνικές Μελέτες απαραιτήτως συνδεόμενες  με δαπάνες του επενδυτικού σχεδίου</t>
  </si>
  <si>
    <t xml:space="preserve">Δαπάνες για την απασχόληση εργαζομένων με αναπηρία υπό μορφή επιδότησης μισθού </t>
  </si>
  <si>
    <t xml:space="preserve">Εξοπλισμός για την εγκατάσταση φωτοβολταϊκών σταθμών και συστημάτων αποθήκευσης για παραγωγή ηλεκτρικής ενέργειας και κάλυψη των ιδίων αναγκών (αυτοπαραγωγή) </t>
  </si>
  <si>
    <t>ΣΥΝΟΛΙΚΟ ΚΟΣΤΟΣ ΕΠΕΝΔΥΣΗΣ</t>
  </si>
  <si>
    <t xml:space="preserve">ΣΥΝΟΛΟ </t>
  </si>
  <si>
    <r>
      <t xml:space="preserve">Προσοχή! 
</t>
    </r>
    <r>
      <rPr>
        <b/>
        <sz val="10"/>
        <color rgb="FF0070C0"/>
        <rFont val="Tahoma"/>
        <family val="2"/>
        <charset val="161"/>
      </rPr>
      <t>Η τιμή του Δείκτη ΔΙΑΤ, θα πρέπει να μεταφερθεί στο ΟΠΣΚΕ στο σχετικό πεδίο.</t>
    </r>
  </si>
  <si>
    <r>
      <t xml:space="preserve">Προσοχή! 
</t>
    </r>
    <r>
      <rPr>
        <b/>
        <sz val="10"/>
        <color indexed="30"/>
        <rFont val="Tahoma"/>
        <family val="2"/>
        <charset val="161"/>
      </rPr>
      <t>Η τιμή του Δείκτη IRR, θα πρέπει να μεταφερθεί στο ΟΠΣΚΕ στο σχετικό πεδίο</t>
    </r>
  </si>
  <si>
    <t>Πίνακες Προβλέψεων Βιωσιμότητας και Απολογιστικών Στοιχείων Φορέα για επένδυση στον τουριστικό τομέα</t>
  </si>
  <si>
    <t>Στο φύλλο "ΚΟΣΤΟΣ" θα πρέπει να μεταφέρονται αυτούσια τα στοιχεία όπως έχουν υποβληθεί στο ΟΠΣΚΕ στις αντίστοιχες καρτέλες.</t>
  </si>
  <si>
    <r>
      <rPr>
        <b/>
        <sz val="10"/>
        <rFont val="Tahoma"/>
        <family val="2"/>
        <charset val="161"/>
      </rPr>
      <t xml:space="preserve">(i) </t>
    </r>
    <r>
      <rPr>
        <sz val="10"/>
        <rFont val="Tahoma"/>
        <family val="2"/>
        <charset val="161"/>
      </rPr>
      <t xml:space="preserve">Το φύλλο αυτό συμπληρώνεται μόνο από υφιστάμενους φορείς και σε περιπτώσεις που η μονάδα/ες που συνδέεται με το επενδυτικό σχέδιο έχει υφιστάμενη λειτουργία. Τα στοιχεία του παρακάτω πίνακα </t>
    </r>
    <r>
      <rPr>
        <b/>
        <u/>
        <sz val="10"/>
        <rFont val="Tahoma"/>
        <family val="2"/>
        <charset val="161"/>
      </rPr>
      <t>αναφέρονται στην ξενοδοχειακή μονάδα</t>
    </r>
    <r>
      <rPr>
        <sz val="10"/>
        <rFont val="Tahoma"/>
        <family val="2"/>
        <charset val="161"/>
      </rPr>
      <t xml:space="preserve"> (υποκείμενο του επενδυτικού σχεδίου) και όχι στο σύνολο του φορέα.</t>
    </r>
  </si>
  <si>
    <t xml:space="preserve">ΤΕΛΕΥΤΑΙΟ ΕΤΟΣ ΛΕΙΤΟΥΡΓΙΑΣ </t>
  </si>
  <si>
    <t>20..</t>
  </si>
  <si>
    <t>Μπάρ, Καφετέρια κλπ</t>
  </si>
  <si>
    <t>ΣΥΝΟΛΟ ΚΟΣΤΟΥΣ ΠΑΡΟΧΗΣ ΥΠΗΡΕΣΙΩΝ</t>
  </si>
  <si>
    <r>
      <rPr>
        <b/>
        <sz val="10"/>
        <rFont val="Tahoma"/>
        <family val="2"/>
        <charset val="161"/>
      </rPr>
      <t>(i)</t>
    </r>
    <r>
      <rPr>
        <sz val="10"/>
        <rFont val="Tahoma"/>
        <family val="2"/>
        <charset val="161"/>
      </rPr>
      <t xml:space="preserve"> Το φύλλο αυτό συμπληρώνεται μόνο από υφιστάμενους φορείς και σε περιπτώσεις που η μονάδα/ες που συνδέεται με το επενδυτικό σχέδιο έχει υφιστάμενη λειτουργία. Τα στοιχεία του παραπάνω πίνακα </t>
    </r>
    <r>
      <rPr>
        <b/>
        <u/>
        <sz val="10"/>
        <rFont val="Tahoma"/>
        <family val="2"/>
        <charset val="161"/>
      </rPr>
      <t>αναφέρονται στην ξενοδοχειακή μονάδα</t>
    </r>
    <r>
      <rPr>
        <sz val="10"/>
        <rFont val="Tahoma"/>
        <family val="2"/>
        <charset val="161"/>
      </rPr>
      <t xml:space="preserve"> (υποκείμενο του επενδυτικού σχεδίου) και όχι στο σύνολο του φορέα.</t>
    </r>
  </si>
  <si>
    <r>
      <rPr>
        <b/>
        <sz val="10"/>
        <rFont val="Tahoma"/>
        <family val="2"/>
        <charset val="161"/>
      </rPr>
      <t>(ii)</t>
    </r>
    <r>
      <rPr>
        <sz val="10"/>
        <rFont val="Tahoma"/>
        <family val="2"/>
        <charset val="161"/>
      </rPr>
      <t xml:space="preserve"> Τα ΕΞΟΔΑ ΔΙΟΙΚΗΣΗΣ και ΕΞΟΔΑ ΔΙΑΘΕΣΗΣ (π.χ. Προμήθειες σε τουριστικά γραφεία &amp; διαφήμιση, κλπ) δεν θα συμπεριλαμβάνονται στον παραπάνω πίνακα. Θα εισάγονται (για το σύνολο του φορέα) απευθείας στον πίνακα "Λογαριασμός Εκμετάλλευσης"</t>
    </r>
  </si>
  <si>
    <t>Μείον : Κόστος παροχής υπηρεσιών</t>
  </si>
  <si>
    <t>ΑΠΟΤΕΛΕΣΜΑΤΑ ΠΡΟ ΤΟΚΩΝ ΑΠΟΣΒΕΣΕΩΝ &amp; ΦΟΡΩΝ KAI ΜΙΣΘΩΜΑΤΩΝ LEASING</t>
  </si>
  <si>
    <t>Μείον : Αποσβέσεις</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</si>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</sst>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0.0%"/>
    <numFmt numFmtId="172" formatCode="#,##0.0\ &quot;€&quot;;[Red]\-#,##0.0\ &quot;€&quot;"/>
    <numFmt numFmtId="173" formatCode="#,##0\ _€"/>
    <numFmt numFmtId="174" formatCode="_(* #,##0.00&quot;Δρχ&quot;_);_(* \(#,##0.00&quot;Δρχ&quot;\);_(* &quot;-&quot;??&quot;Δρχ &quot;_);_(@_)"/>
  </numFmts>
  <fonts count="53">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12"/>
      <name val="Arial Greek"/>
      <charset val="161"/>
    </font>
    <font>
      <sz val="10"/>
      <name val="HellasSouv"/>
      <charset val="161"/>
    </font>
    <font>
      <sz val="11"/>
      <name val="Tahoma"/>
      <family val="2"/>
      <charset val="161"/>
    </font>
    <font>
      <sz val="11"/>
      <name val="Arial Greek"/>
      <charset val="161"/>
    </font>
    <font>
      <sz val="10"/>
      <name val="Arial"/>
      <family val="2"/>
      <charset val="161"/>
    </font>
    <font>
      <b/>
      <sz val="11"/>
      <name val="Tahoma"/>
      <family val="2"/>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9"/>
      <color theme="0"/>
      <name val="Tahoma"/>
      <family val="2"/>
      <charset val="161"/>
    </font>
    <font>
      <sz val="9"/>
      <name val="Tahoma"/>
      <family val="2"/>
      <charset val="161"/>
    </font>
    <font>
      <b/>
      <sz val="9"/>
      <name val="Arial Greek"/>
      <charset val="161"/>
    </font>
    <font>
      <sz val="9"/>
      <name val="Arial Greek"/>
      <charset val="161"/>
    </font>
    <font>
      <b/>
      <sz val="9"/>
      <color theme="0"/>
      <name val="Tahoma"/>
      <family val="2"/>
      <charset val="161"/>
    </font>
    <font>
      <b/>
      <sz val="10"/>
      <color rgb="FFFF0000"/>
      <name val="Tahoma"/>
      <family val="2"/>
      <charset val="161"/>
    </font>
    <font>
      <b/>
      <sz val="10"/>
      <color rgb="FF0070C0"/>
      <name val="Tahoma"/>
      <family val="2"/>
      <charset val="161"/>
    </font>
    <font>
      <sz val="10"/>
      <color rgb="FFFF0000"/>
      <name val="Arial Greek"/>
      <charset val="161"/>
    </font>
    <font>
      <b/>
      <u/>
      <sz val="10"/>
      <name val="Tahoma"/>
      <family val="2"/>
      <charset val="161"/>
    </font>
  </fonts>
  <fills count="1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indexed="26"/>
        <bgColor indexed="64"/>
      </patternFill>
    </fill>
    <fill>
      <patternFill patternType="solid">
        <fgColor rgb="FFFFFF00"/>
        <bgColor indexed="64"/>
      </patternFill>
    </fill>
    <fill>
      <patternFill patternType="solid">
        <fgColor rgb="FFFFFFCC"/>
        <bgColor indexed="64"/>
      </patternFill>
    </fill>
    <fill>
      <patternFill patternType="solid">
        <fgColor theme="4"/>
        <bgColor indexed="64"/>
      </patternFill>
    </fill>
    <fill>
      <patternFill patternType="solid">
        <fgColor rgb="FF002060"/>
        <bgColor indexed="64"/>
      </patternFill>
    </fill>
    <fill>
      <patternFill patternType="solid">
        <fgColor theme="4" tint="-0.499984740745262"/>
        <bgColor indexed="64"/>
      </patternFill>
    </fill>
  </fills>
  <borders count="31">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31">
    <xf numFmtId="0" fontId="0" fillId="0" borderId="0"/>
    <xf numFmtId="0" fontId="8" fillId="0" borderId="0"/>
    <xf numFmtId="0" fontId="25" fillId="0" borderId="0"/>
    <xf numFmtId="0" fontId="8" fillId="0" borderId="0"/>
    <xf numFmtId="0" fontId="25" fillId="0" borderId="0"/>
    <xf numFmtId="0" fontId="25" fillId="0" borderId="0"/>
    <xf numFmtId="1" fontId="9" fillId="0" borderId="0"/>
    <xf numFmtId="164" fontId="1" fillId="0" borderId="0" applyFont="0" applyFill="0" applyBorder="0" applyAlignment="0" applyProtection="0"/>
    <xf numFmtId="169" fontId="1" fillId="0" borderId="0" applyFont="0" applyFill="0" applyBorder="0" applyAlignment="0" applyProtection="0"/>
    <xf numFmtId="0" fontId="30" fillId="0" borderId="0"/>
    <xf numFmtId="0" fontId="1" fillId="0" borderId="0"/>
    <xf numFmtId="9" fontId="1" fillId="0" borderId="0" applyFont="0" applyFill="0" applyBorder="0" applyAlignment="0" applyProtection="0"/>
    <xf numFmtId="9" fontId="30" fillId="0" borderId="0" applyFont="0" applyFill="0" applyBorder="0" applyAlignment="0" applyProtection="0"/>
    <xf numFmtId="0" fontId="10" fillId="0" borderId="1"/>
    <xf numFmtId="1" fontId="11" fillId="0" borderId="2" applyNumberFormat="0" applyFont="0" applyFill="0" applyAlignment="0" applyProtection="0">
      <alignment horizontal="right"/>
    </xf>
    <xf numFmtId="174" fontId="39" fillId="0" borderId="0" applyFont="0" applyFill="0" applyBorder="0" applyAlignment="0" applyProtection="0"/>
    <xf numFmtId="0" fontId="1" fillId="0" borderId="0"/>
    <xf numFmtId="0" fontId="36" fillId="0" borderId="0"/>
    <xf numFmtId="0" fontId="12" fillId="0" borderId="0"/>
    <xf numFmtId="0" fontId="1" fillId="0" borderId="0"/>
    <xf numFmtId="0" fontId="9" fillId="0" borderId="0"/>
    <xf numFmtId="0" fontId="28" fillId="0" borderId="0"/>
    <xf numFmtId="0" fontId="1" fillId="0" borderId="0"/>
    <xf numFmtId="0" fontId="12" fillId="0" borderId="0"/>
    <xf numFmtId="0" fontId="12" fillId="0" borderId="0"/>
    <xf numFmtId="0" fontId="1" fillId="0" borderId="0"/>
    <xf numFmtId="168" fontId="1" fillId="0" borderId="0" applyFont="0" applyFill="0" applyBorder="0" applyAlignment="0" applyProtection="0"/>
    <xf numFmtId="0" fontId="43" fillId="0" borderId="0"/>
    <xf numFmtId="0" fontId="12" fillId="0" borderId="0"/>
    <xf numFmtId="0" fontId="21" fillId="0" borderId="0"/>
    <xf numFmtId="0" fontId="1" fillId="0" borderId="0"/>
  </cellStyleXfs>
  <cellXfs count="404">
    <xf numFmtId="0" fontId="0" fillId="0" borderId="0" xfId="0"/>
    <xf numFmtId="0" fontId="3" fillId="2" borderId="3" xfId="0" applyFont="1" applyFill="1" applyBorder="1" applyAlignment="1">
      <alignment horizontal="left" vertical="center" wrapText="1"/>
    </xf>
    <xf numFmtId="0" fontId="2" fillId="3" borderId="5" xfId="0" applyFont="1" applyFill="1" applyBorder="1" applyAlignment="1">
      <alignment horizontal="right" vertical="center" wrapText="1"/>
    </xf>
    <xf numFmtId="4" fontId="3" fillId="3" borderId="5" xfId="0" applyNumberFormat="1" applyFont="1" applyFill="1" applyBorder="1" applyAlignment="1">
      <alignment horizontal="right" vertical="center" wrapText="1"/>
    </xf>
    <xf numFmtId="4" fontId="2" fillId="3" borderId="5"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5" xfId="0" applyNumberFormat="1" applyFont="1" applyFill="1" applyBorder="1" applyAlignment="1">
      <alignment horizontal="right" vertical="center" wrapText="1"/>
    </xf>
    <xf numFmtId="4" fontId="2" fillId="5" borderId="5" xfId="0" applyNumberFormat="1" applyFont="1" applyFill="1" applyBorder="1" applyAlignment="1">
      <alignment horizontal="right" vertical="center" wrapText="1"/>
    </xf>
    <xf numFmtId="0" fontId="14" fillId="0" borderId="0" xfId="23" applyFont="1" applyAlignment="1">
      <alignment vertical="center"/>
    </xf>
    <xf numFmtId="49" fontId="3" fillId="3" borderId="3" xfId="23" applyNumberFormat="1" applyFont="1" applyFill="1" applyBorder="1" applyAlignment="1">
      <alignment horizontal="left" vertical="center" wrapText="1"/>
    </xf>
    <xf numFmtId="0" fontId="2" fillId="0" borderId="0" xfId="23" applyFont="1" applyAlignment="1">
      <alignment vertical="center"/>
    </xf>
    <xf numFmtId="49" fontId="3" fillId="2" borderId="3" xfId="23" applyNumberFormat="1" applyFont="1" applyFill="1" applyBorder="1" applyAlignment="1">
      <alignment horizontal="left" vertical="center" wrapText="1"/>
    </xf>
    <xf numFmtId="0" fontId="1" fillId="0" borderId="0" xfId="19" applyAlignment="1">
      <alignment vertical="center"/>
    </xf>
    <xf numFmtId="167" fontId="20" fillId="0" borderId="0" xfId="19" applyNumberFormat="1" applyFont="1" applyAlignment="1">
      <alignment vertical="center"/>
    </xf>
    <xf numFmtId="0" fontId="2" fillId="0" borderId="0" xfId="19" applyFont="1" applyAlignment="1">
      <alignment vertical="center"/>
    </xf>
    <xf numFmtId="167" fontId="16" fillId="0" borderId="0" xfId="19" applyNumberFormat="1" applyFont="1" applyAlignment="1" applyProtection="1">
      <alignment vertical="center"/>
      <protection hidden="1"/>
    </xf>
    <xf numFmtId="167" fontId="16" fillId="0" borderId="0" xfId="19" applyNumberFormat="1" applyFont="1" applyAlignment="1">
      <alignment vertical="center"/>
    </xf>
    <xf numFmtId="0" fontId="2" fillId="6" borderId="0" xfId="19" applyFont="1" applyFill="1" applyAlignment="1" applyProtection="1">
      <alignment vertical="center"/>
      <protection hidden="1"/>
    </xf>
    <xf numFmtId="0" fontId="2" fillId="3" borderId="2" xfId="19" applyFont="1" applyFill="1" applyBorder="1" applyAlignment="1" applyProtection="1">
      <alignment vertical="center"/>
      <protection hidden="1"/>
    </xf>
    <xf numFmtId="0" fontId="2" fillId="3" borderId="2" xfId="19" applyFont="1" applyFill="1" applyBorder="1" applyAlignment="1" applyProtection="1">
      <alignment vertical="center" wrapText="1"/>
      <protection hidden="1"/>
    </xf>
    <xf numFmtId="0" fontId="2" fillId="3" borderId="7" xfId="19" applyFont="1" applyFill="1" applyBorder="1" applyAlignment="1" applyProtection="1">
      <alignment vertical="center" wrapText="1"/>
      <protection hidden="1"/>
    </xf>
    <xf numFmtId="0" fontId="3" fillId="3" borderId="3" xfId="19" applyFont="1" applyFill="1" applyBorder="1" applyAlignment="1" applyProtection="1">
      <alignment vertical="center"/>
      <protection hidden="1"/>
    </xf>
    <xf numFmtId="0" fontId="2" fillId="3" borderId="7"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5" xfId="1" applyNumberFormat="1" applyFont="1" applyFill="1" applyBorder="1" applyAlignment="1" applyProtection="1">
      <alignment vertical="center" shrinkToFit="1"/>
      <protection hidden="1"/>
    </xf>
    <xf numFmtId="1" fontId="3" fillId="3" borderId="8" xfId="19" applyNumberFormat="1" applyFont="1" applyFill="1" applyBorder="1" applyAlignment="1" applyProtection="1">
      <alignment vertical="center" shrinkToFit="1"/>
      <protection hidden="1"/>
    </xf>
    <xf numFmtId="3" fontId="3" fillId="5" borderId="5" xfId="19" applyNumberFormat="1" applyFont="1" applyFill="1" applyBorder="1" applyAlignment="1" applyProtection="1">
      <alignment vertical="center" shrinkToFit="1"/>
      <protection hidden="1"/>
    </xf>
    <xf numFmtId="0" fontId="2" fillId="0" borderId="0" xfId="16" applyFont="1"/>
    <xf numFmtId="3" fontId="2" fillId="3" borderId="5" xfId="20" applyNumberFormat="1" applyFont="1" applyFill="1" applyBorder="1" applyAlignment="1">
      <alignment vertical="center"/>
    </xf>
    <xf numFmtId="10" fontId="3" fillId="3" borderId="5" xfId="11" applyNumberFormat="1" applyFont="1" applyFill="1" applyBorder="1" applyAlignment="1">
      <alignment horizontal="center" vertical="center" shrinkToFit="1"/>
    </xf>
    <xf numFmtId="0" fontId="2" fillId="3" borderId="5" xfId="20" applyFont="1" applyFill="1" applyBorder="1" applyAlignment="1">
      <alignment vertical="center"/>
    </xf>
    <xf numFmtId="167" fontId="3" fillId="3" borderId="5" xfId="20" applyNumberFormat="1" applyFont="1" applyFill="1" applyBorder="1" applyAlignment="1">
      <alignment horizontal="center" vertical="center" shrinkToFit="1"/>
    </xf>
    <xf numFmtId="166" fontId="3" fillId="3" borderId="5" xfId="20" applyNumberFormat="1" applyFont="1" applyFill="1" applyBorder="1" applyAlignment="1">
      <alignment horizontal="center" vertical="center" shrinkToFit="1"/>
    </xf>
    <xf numFmtId="166" fontId="2" fillId="3" borderId="5" xfId="20" applyNumberFormat="1" applyFont="1" applyFill="1" applyBorder="1" applyAlignment="1">
      <alignment horizontal="left" vertical="center" wrapText="1"/>
    </xf>
    <xf numFmtId="8" fontId="3" fillId="5" borderId="5" xfId="26" applyNumberFormat="1" applyFont="1" applyFill="1" applyBorder="1" applyAlignment="1">
      <alignment horizontal="center" vertical="center" shrinkToFit="1"/>
    </xf>
    <xf numFmtId="167" fontId="3" fillId="3" borderId="5" xfId="20" applyNumberFormat="1" applyFont="1" applyFill="1" applyBorder="1" applyAlignment="1">
      <alignment horizontal="center" vertical="center" wrapText="1" shrinkToFit="1"/>
    </xf>
    <xf numFmtId="167" fontId="2" fillId="3" borderId="5" xfId="20" applyNumberFormat="1" applyFont="1" applyFill="1" applyBorder="1" applyAlignment="1">
      <alignment horizontal="center" vertical="center" shrinkToFit="1"/>
    </xf>
    <xf numFmtId="167" fontId="2" fillId="5" borderId="5" xfId="20" applyNumberFormat="1" applyFont="1" applyFill="1" applyBorder="1" applyAlignment="1">
      <alignment horizontal="right" vertical="center" shrinkToFit="1"/>
    </xf>
    <xf numFmtId="0" fontId="2" fillId="0" borderId="0" xfId="24" applyFont="1" applyAlignment="1">
      <alignment vertical="center"/>
    </xf>
    <xf numFmtId="0" fontId="2" fillId="0" borderId="0" xfId="24" applyFont="1" applyAlignment="1">
      <alignment vertical="center" wrapText="1"/>
    </xf>
    <xf numFmtId="0" fontId="2" fillId="0" borderId="9" xfId="24" applyFont="1" applyBorder="1" applyAlignment="1">
      <alignment vertical="center"/>
    </xf>
    <xf numFmtId="170" fontId="2" fillId="0" borderId="0" xfId="24" applyNumberFormat="1" applyFont="1" applyAlignment="1">
      <alignment vertical="center"/>
    </xf>
    <xf numFmtId="166" fontId="2" fillId="0" borderId="0" xfId="24" applyNumberFormat="1" applyFont="1" applyAlignment="1">
      <alignment vertical="center" shrinkToFit="1"/>
    </xf>
    <xf numFmtId="10" fontId="2" fillId="0" borderId="0" xfId="11" applyNumberFormat="1" applyFont="1" applyFill="1" applyBorder="1" applyAlignment="1">
      <alignment vertical="center" shrinkToFit="1"/>
    </xf>
    <xf numFmtId="0" fontId="2" fillId="0" borderId="5" xfId="24" applyFont="1" applyBorder="1" applyAlignment="1">
      <alignment vertical="center" wrapText="1"/>
    </xf>
    <xf numFmtId="0" fontId="2" fillId="3" borderId="5" xfId="24" applyFont="1" applyFill="1" applyBorder="1" applyAlignment="1">
      <alignment horizontal="center" vertical="center" wrapText="1"/>
    </xf>
    <xf numFmtId="166" fontId="2" fillId="0" borderId="10" xfId="24" applyNumberFormat="1" applyFont="1" applyBorder="1" applyAlignment="1">
      <alignment vertical="center" shrinkToFit="1"/>
    </xf>
    <xf numFmtId="0" fontId="0" fillId="0" borderId="0" xfId="0" applyAlignment="1">
      <alignment vertical="center"/>
    </xf>
    <xf numFmtId="0" fontId="3" fillId="0" borderId="11" xfId="24" applyFont="1" applyBorder="1" applyAlignment="1">
      <alignment vertical="center"/>
    </xf>
    <xf numFmtId="0" fontId="3" fillId="3" borderId="3" xfId="24" applyFont="1" applyFill="1" applyBorder="1" applyAlignment="1">
      <alignment vertical="center"/>
    </xf>
    <xf numFmtId="0" fontId="2" fillId="3" borderId="4" xfId="24" applyFont="1" applyFill="1" applyBorder="1" applyAlignment="1">
      <alignment vertical="center"/>
    </xf>
    <xf numFmtId="0" fontId="2" fillId="3" borderId="12" xfId="24" applyFont="1" applyFill="1" applyBorder="1" applyAlignment="1">
      <alignment vertical="center"/>
    </xf>
    <xf numFmtId="166" fontId="2" fillId="5" borderId="5" xfId="24" applyNumberFormat="1" applyFont="1" applyFill="1" applyBorder="1" applyAlignment="1">
      <alignment vertical="center" shrinkToFit="1"/>
    </xf>
    <xf numFmtId="166" fontId="3" fillId="5" borderId="13" xfId="24" applyNumberFormat="1" applyFont="1" applyFill="1" applyBorder="1" applyAlignment="1">
      <alignment vertical="center" shrinkToFit="1"/>
    </xf>
    <xf numFmtId="166" fontId="3" fillId="5" borderId="10" xfId="24" applyNumberFormat="1" applyFont="1" applyFill="1" applyBorder="1" applyAlignment="1">
      <alignment vertical="center" shrinkToFit="1"/>
    </xf>
    <xf numFmtId="166" fontId="3" fillId="5" borderId="5" xfId="24" applyNumberFormat="1" applyFont="1" applyFill="1" applyBorder="1" applyAlignment="1">
      <alignment vertical="center" shrinkToFit="1"/>
    </xf>
    <xf numFmtId="0" fontId="2" fillId="0" borderId="5" xfId="0" applyFont="1" applyBorder="1" applyAlignment="1">
      <alignment horizontal="right" vertical="center" wrapText="1"/>
    </xf>
    <xf numFmtId="0" fontId="2" fillId="3" borderId="5" xfId="0" applyFont="1" applyFill="1" applyBorder="1" applyAlignment="1">
      <alignment horizontal="center" vertical="center" wrapText="1"/>
    </xf>
    <xf numFmtId="9" fontId="3" fillId="3" borderId="5"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5" xfId="0" applyFont="1" applyBorder="1" applyAlignment="1">
      <alignment horizontal="center" vertical="center" wrapText="1"/>
    </xf>
    <xf numFmtId="0" fontId="3" fillId="0" borderId="5" xfId="24" applyFont="1" applyBorder="1" applyAlignment="1">
      <alignment vertical="center" wrapText="1"/>
    </xf>
    <xf numFmtId="166" fontId="2" fillId="3" borderId="5" xfId="24" applyNumberFormat="1" applyFont="1" applyFill="1" applyBorder="1" applyAlignment="1">
      <alignment vertical="center" shrinkToFit="1"/>
    </xf>
    <xf numFmtId="0" fontId="2" fillId="0" borderId="0" xfId="25" applyFont="1" applyAlignment="1">
      <alignment vertical="center"/>
    </xf>
    <xf numFmtId="0" fontId="24" fillId="0" borderId="0" xfId="25" applyFont="1" applyAlignment="1">
      <alignment vertical="center"/>
    </xf>
    <xf numFmtId="0" fontId="24" fillId="0" borderId="14" xfId="1" applyFont="1" applyBorder="1" applyAlignment="1">
      <alignment vertical="center"/>
    </xf>
    <xf numFmtId="167" fontId="23" fillId="0" borderId="0" xfId="25" applyNumberFormat="1" applyFont="1" applyAlignment="1">
      <alignment vertical="center"/>
    </xf>
    <xf numFmtId="3" fontId="16" fillId="0" borderId="14" xfId="25" applyNumberFormat="1" applyFont="1" applyBorder="1" applyAlignment="1">
      <alignment vertical="center" shrinkToFit="1"/>
    </xf>
    <xf numFmtId="167" fontId="16" fillId="0" borderId="0" xfId="25" applyNumberFormat="1" applyFont="1" applyAlignment="1">
      <alignment vertical="center"/>
    </xf>
    <xf numFmtId="3" fontId="15" fillId="0" borderId="14" xfId="25" applyNumberFormat="1" applyFont="1" applyBorder="1" applyAlignment="1">
      <alignment vertical="center" shrinkToFit="1"/>
    </xf>
    <xf numFmtId="0" fontId="23" fillId="0" borderId="0" xfId="25" applyFont="1" applyAlignment="1">
      <alignment vertical="center"/>
    </xf>
    <xf numFmtId="167" fontId="23" fillId="3" borderId="5" xfId="25" applyNumberFormat="1" applyFont="1" applyFill="1" applyBorder="1" applyAlignment="1">
      <alignment vertical="center"/>
    </xf>
    <xf numFmtId="3" fontId="23" fillId="3" borderId="5" xfId="25" applyNumberFormat="1" applyFont="1" applyFill="1" applyBorder="1" applyAlignment="1">
      <alignment vertical="center" shrinkToFit="1"/>
    </xf>
    <xf numFmtId="3" fontId="16" fillId="5" borderId="5" xfId="25" applyNumberFormat="1" applyFont="1" applyFill="1" applyBorder="1" applyAlignment="1">
      <alignment horizontal="right" vertical="center" shrinkToFit="1"/>
    </xf>
    <xf numFmtId="3" fontId="15" fillId="5" borderId="5" xfId="25" applyNumberFormat="1" applyFont="1" applyFill="1" applyBorder="1" applyAlignment="1">
      <alignment horizontal="right" vertical="center" shrinkToFit="1"/>
    </xf>
    <xf numFmtId="167" fontId="3" fillId="3" borderId="5" xfId="1" applyNumberFormat="1" applyFont="1" applyFill="1" applyBorder="1" applyAlignment="1">
      <alignment vertical="center"/>
    </xf>
    <xf numFmtId="0" fontId="3" fillId="3" borderId="5" xfId="25" applyFont="1" applyFill="1" applyBorder="1" applyAlignment="1">
      <alignment vertical="center"/>
    </xf>
    <xf numFmtId="0" fontId="4" fillId="3" borderId="5" xfId="25" applyFont="1" applyFill="1" applyBorder="1" applyAlignment="1">
      <alignment horizontal="right" vertical="center"/>
    </xf>
    <xf numFmtId="0" fontId="2" fillId="0" borderId="0" xfId="24" applyFont="1"/>
    <xf numFmtId="0" fontId="3" fillId="6" borderId="0" xfId="19" applyFont="1" applyFill="1" applyAlignment="1" applyProtection="1">
      <alignment horizontal="left" vertical="center"/>
      <protection hidden="1"/>
    </xf>
    <xf numFmtId="166" fontId="18" fillId="5" borderId="15" xfId="24" applyNumberFormat="1" applyFont="1" applyFill="1" applyBorder="1" applyAlignment="1">
      <alignment horizontal="right" vertical="center" shrinkToFit="1"/>
    </xf>
    <xf numFmtId="10" fontId="2" fillId="3" borderId="5" xfId="19" applyNumberFormat="1" applyFont="1" applyFill="1" applyBorder="1" applyAlignment="1" applyProtection="1">
      <alignment vertical="center"/>
      <protection hidden="1"/>
    </xf>
    <xf numFmtId="0" fontId="2" fillId="3" borderId="5" xfId="19" applyFont="1" applyFill="1" applyBorder="1" applyAlignment="1" applyProtection="1">
      <alignment horizontal="left" vertical="center" indent="1"/>
      <protection hidden="1"/>
    </xf>
    <xf numFmtId="10" fontId="3" fillId="3" borderId="5" xfId="19" applyNumberFormat="1" applyFont="1" applyFill="1" applyBorder="1" applyAlignment="1" applyProtection="1">
      <alignment horizontal="right" vertical="center"/>
      <protection hidden="1"/>
    </xf>
    <xf numFmtId="0" fontId="3" fillId="3" borderId="5" xfId="19" applyFont="1" applyFill="1" applyBorder="1" applyAlignment="1" applyProtection="1">
      <alignment horizontal="left" vertical="center"/>
      <protection hidden="1"/>
    </xf>
    <xf numFmtId="0" fontId="3" fillId="3" borderId="5" xfId="19" applyFont="1" applyFill="1" applyBorder="1" applyAlignment="1" applyProtection="1">
      <alignment horizontal="center" vertical="center"/>
      <protection hidden="1"/>
    </xf>
    <xf numFmtId="0" fontId="3" fillId="5" borderId="5" xfId="24" applyFont="1" applyFill="1" applyBorder="1" applyAlignment="1">
      <alignment vertical="center"/>
    </xf>
    <xf numFmtId="0" fontId="2" fillId="0" borderId="0" xfId="24" applyFont="1" applyAlignment="1">
      <alignment wrapText="1"/>
    </xf>
    <xf numFmtId="0" fontId="6" fillId="7" borderId="3" xfId="25" applyFont="1" applyFill="1" applyBorder="1" applyAlignment="1">
      <alignment vertical="center"/>
    </xf>
    <xf numFmtId="3" fontId="16" fillId="0" borderId="5" xfId="25" applyNumberFormat="1" applyFont="1" applyBorder="1" applyAlignment="1">
      <alignment horizontal="right" vertical="center" shrinkToFit="1"/>
    </xf>
    <xf numFmtId="166" fontId="2" fillId="8" borderId="5" xfId="24" applyNumberFormat="1" applyFont="1" applyFill="1" applyBorder="1" applyAlignment="1">
      <alignment vertical="center" shrinkToFit="1"/>
    </xf>
    <xf numFmtId="166" fontId="2" fillId="8" borderId="5" xfId="24" applyNumberFormat="1" applyFont="1" applyFill="1" applyBorder="1" applyAlignment="1">
      <alignment horizontal="center" vertical="center" shrinkToFit="1"/>
    </xf>
    <xf numFmtId="0" fontId="2" fillId="5" borderId="5" xfId="24" applyFont="1" applyFill="1" applyBorder="1" applyAlignment="1">
      <alignment vertical="center"/>
    </xf>
    <xf numFmtId="166" fontId="3" fillId="3" borderId="5" xfId="20" applyNumberFormat="1" applyFont="1" applyFill="1" applyBorder="1" applyAlignment="1">
      <alignment horizontal="center" vertical="center" wrapText="1"/>
    </xf>
    <xf numFmtId="0" fontId="3" fillId="3" borderId="12" xfId="16" applyFont="1" applyFill="1" applyBorder="1" applyAlignment="1">
      <alignment vertical="center" wrapText="1"/>
    </xf>
    <xf numFmtId="167" fontId="27" fillId="3" borderId="5" xfId="20" applyNumberFormat="1" applyFont="1" applyFill="1" applyBorder="1" applyAlignment="1">
      <alignment horizontal="center" vertical="center" wrapText="1" shrinkToFit="1"/>
    </xf>
    <xf numFmtId="0" fontId="2" fillId="3" borderId="7" xfId="24" applyFont="1" applyFill="1" applyBorder="1" applyAlignment="1">
      <alignment horizontal="center" vertical="center" wrapText="1"/>
    </xf>
    <xf numFmtId="166" fontId="2" fillId="5" borderId="13" xfId="24" applyNumberFormat="1" applyFont="1" applyFill="1" applyBorder="1" applyAlignment="1">
      <alignment vertical="center" shrinkToFit="1"/>
    </xf>
    <xf numFmtId="166" fontId="2" fillId="0" borderId="16" xfId="24" applyNumberFormat="1" applyFont="1" applyBorder="1" applyAlignment="1">
      <alignment vertical="center" shrinkToFit="1"/>
    </xf>
    <xf numFmtId="166" fontId="2" fillId="9" borderId="13" xfId="24" applyNumberFormat="1" applyFont="1" applyFill="1" applyBorder="1" applyAlignment="1">
      <alignment vertical="center" shrinkToFit="1"/>
    </xf>
    <xf numFmtId="166" fontId="3" fillId="5" borderId="16" xfId="24" applyNumberFormat="1" applyFont="1" applyFill="1" applyBorder="1" applyAlignment="1">
      <alignment vertical="center" shrinkToFit="1"/>
    </xf>
    <xf numFmtId="166" fontId="2" fillId="3" borderId="13" xfId="24" applyNumberFormat="1" applyFont="1" applyFill="1" applyBorder="1" applyAlignment="1">
      <alignment horizontal="center" vertical="center" wrapText="1"/>
    </xf>
    <xf numFmtId="166" fontId="2" fillId="3" borderId="16" xfId="24" applyNumberFormat="1" applyFont="1" applyFill="1" applyBorder="1" applyAlignment="1">
      <alignment horizontal="center" vertical="center" wrapText="1"/>
    </xf>
    <xf numFmtId="166" fontId="2" fillId="3" borderId="10" xfId="24" applyNumberFormat="1" applyFont="1" applyFill="1" applyBorder="1" applyAlignment="1">
      <alignment horizontal="center" vertical="center" wrapText="1"/>
    </xf>
    <xf numFmtId="10" fontId="2" fillId="8" borderId="5" xfId="24" applyNumberFormat="1" applyFont="1" applyFill="1" applyBorder="1" applyAlignment="1">
      <alignment horizontal="center" vertical="center" shrinkToFit="1"/>
    </xf>
    <xf numFmtId="0" fontId="2" fillId="0" borderId="0" xfId="16" applyFont="1" applyAlignment="1">
      <alignment vertical="center"/>
    </xf>
    <xf numFmtId="0" fontId="3" fillId="0" borderId="0" xfId="16" applyFont="1" applyAlignment="1">
      <alignment vertical="center"/>
    </xf>
    <xf numFmtId="0" fontId="2" fillId="0" borderId="5" xfId="16" applyFont="1" applyBorder="1" applyAlignment="1">
      <alignment vertical="center"/>
    </xf>
    <xf numFmtId="167" fontId="3" fillId="3" borderId="5" xfId="20" applyNumberFormat="1" applyFont="1" applyFill="1" applyBorder="1" applyAlignment="1">
      <alignment horizontal="center" vertical="center" wrapText="1"/>
    </xf>
    <xf numFmtId="167" fontId="3" fillId="3" borderId="5" xfId="20" applyNumberFormat="1" applyFont="1" applyFill="1" applyBorder="1" applyAlignment="1">
      <alignment horizontal="center" vertical="center"/>
    </xf>
    <xf numFmtId="167" fontId="2" fillId="5" borderId="5" xfId="20" applyNumberFormat="1" applyFont="1" applyFill="1" applyBorder="1" applyAlignment="1">
      <alignment horizontal="right" vertical="center"/>
    </xf>
    <xf numFmtId="0" fontId="3" fillId="0" borderId="5" xfId="16" applyFont="1" applyBorder="1" applyAlignment="1">
      <alignment vertical="center"/>
    </xf>
    <xf numFmtId="0" fontId="2" fillId="3" borderId="5" xfId="1" applyFont="1" applyFill="1" applyBorder="1" applyAlignment="1" applyProtection="1">
      <alignment horizontal="center" vertical="center"/>
      <protection hidden="1"/>
    </xf>
    <xf numFmtId="0" fontId="6" fillId="7" borderId="8" xfId="0" applyFont="1" applyFill="1" applyBorder="1" applyAlignment="1">
      <alignment horizontal="left" vertical="center"/>
    </xf>
    <xf numFmtId="0" fontId="0" fillId="7" borderId="17" xfId="0" applyFill="1" applyBorder="1" applyAlignment="1">
      <alignment vertical="center"/>
    </xf>
    <xf numFmtId="0" fontId="0" fillId="7" borderId="18" xfId="0" applyFill="1" applyBorder="1" applyAlignment="1">
      <alignment vertical="center"/>
    </xf>
    <xf numFmtId="0" fontId="17" fillId="7" borderId="19" xfId="0" applyFont="1" applyFill="1" applyBorder="1" applyAlignment="1">
      <alignment horizontal="left" vertical="center"/>
    </xf>
    <xf numFmtId="0" fontId="0" fillId="7" borderId="20" xfId="0" applyFill="1" applyBorder="1" applyAlignment="1">
      <alignment vertical="center"/>
    </xf>
    <xf numFmtId="0" fontId="0" fillId="7" borderId="21" xfId="0" applyFill="1" applyBorder="1" applyAlignment="1">
      <alignment vertical="center"/>
    </xf>
    <xf numFmtId="0" fontId="3" fillId="3" borderId="5"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17" fillId="3" borderId="5" xfId="0" applyFont="1" applyFill="1" applyBorder="1" applyAlignment="1">
      <alignment horizontal="left" vertical="center" wrapText="1"/>
    </xf>
    <xf numFmtId="0" fontId="0" fillId="0" borderId="0" xfId="0" applyAlignment="1">
      <alignment horizontal="center" vertical="center"/>
    </xf>
    <xf numFmtId="3" fontId="3" fillId="10" borderId="5" xfId="19" applyNumberFormat="1" applyFont="1" applyFill="1" applyBorder="1" applyAlignment="1" applyProtection="1">
      <alignment vertical="center" shrinkToFit="1"/>
      <protection hidden="1"/>
    </xf>
    <xf numFmtId="166" fontId="19" fillId="5" borderId="5" xfId="24" applyNumberFormat="1" applyFont="1" applyFill="1" applyBorder="1" applyAlignment="1">
      <alignment horizontal="right" vertical="center" shrinkToFit="1"/>
    </xf>
    <xf numFmtId="0" fontId="2" fillId="7" borderId="4" xfId="25" applyFont="1" applyFill="1" applyBorder="1" applyAlignment="1">
      <alignment vertical="center"/>
    </xf>
    <xf numFmtId="0" fontId="2" fillId="7" borderId="12" xfId="25" applyFont="1" applyFill="1" applyBorder="1" applyAlignment="1">
      <alignment vertical="center"/>
    </xf>
    <xf numFmtId="166" fontId="3" fillId="3" borderId="13" xfId="24" applyNumberFormat="1" applyFont="1" applyFill="1" applyBorder="1" applyAlignment="1">
      <alignment horizontal="center" vertical="center" wrapText="1"/>
    </xf>
    <xf numFmtId="166" fontId="3" fillId="3" borderId="16" xfId="24" applyNumberFormat="1" applyFont="1" applyFill="1" applyBorder="1" applyAlignment="1">
      <alignment horizontal="center" vertical="center" wrapText="1"/>
    </xf>
    <xf numFmtId="166" fontId="3" fillId="3" borderId="10" xfId="24" applyNumberFormat="1" applyFont="1" applyFill="1" applyBorder="1" applyAlignment="1">
      <alignment horizontal="center" vertical="center" wrapText="1"/>
    </xf>
    <xf numFmtId="0" fontId="2" fillId="0" borderId="5" xfId="24" applyFont="1" applyBorder="1" applyAlignment="1">
      <alignment horizontal="left" vertical="center" wrapText="1"/>
    </xf>
    <xf numFmtId="0" fontId="3" fillId="0" borderId="5" xfId="24" applyFont="1" applyBorder="1" applyAlignment="1">
      <alignment horizontal="left" vertical="center" wrapText="1"/>
    </xf>
    <xf numFmtId="3" fontId="2" fillId="5" borderId="5" xfId="24" applyNumberFormat="1" applyFont="1" applyFill="1" applyBorder="1" applyAlignment="1">
      <alignment vertical="center"/>
    </xf>
    <xf numFmtId="3" fontId="18" fillId="5" borderId="5" xfId="7" applyNumberFormat="1" applyFont="1" applyFill="1" applyBorder="1" applyAlignment="1">
      <alignment horizontal="right" vertical="center" shrinkToFit="1"/>
    </xf>
    <xf numFmtId="3" fontId="18" fillId="3" borderId="5" xfId="7" applyNumberFormat="1" applyFont="1" applyFill="1" applyBorder="1" applyAlignment="1">
      <alignment horizontal="right" vertical="center" shrinkToFit="1"/>
    </xf>
    <xf numFmtId="3" fontId="19" fillId="5" borderId="5" xfId="7" applyNumberFormat="1" applyFont="1" applyFill="1" applyBorder="1" applyAlignment="1">
      <alignment horizontal="right" vertical="center" shrinkToFit="1"/>
    </xf>
    <xf numFmtId="0" fontId="16" fillId="0" borderId="0" xfId="21" applyFont="1" applyAlignment="1">
      <alignment vertical="center"/>
    </xf>
    <xf numFmtId="171" fontId="7" fillId="3" borderId="5" xfId="12" applyNumberFormat="1" applyFont="1" applyFill="1" applyBorder="1" applyAlignment="1">
      <alignment horizontal="center" vertical="center" shrinkToFit="1"/>
    </xf>
    <xf numFmtId="0" fontId="16" fillId="0" borderId="0" xfId="21" applyFont="1" applyAlignment="1">
      <alignment vertical="center" wrapText="1"/>
    </xf>
    <xf numFmtId="0" fontId="32" fillId="0" borderId="0" xfId="21" applyFont="1" applyAlignment="1">
      <alignment horizontal="right" vertical="center"/>
    </xf>
    <xf numFmtId="0" fontId="33" fillId="0" borderId="0" xfId="21" applyFont="1" applyAlignment="1">
      <alignment vertical="center"/>
    </xf>
    <xf numFmtId="49" fontId="32" fillId="0" borderId="0" xfId="21" applyNumberFormat="1" applyFont="1" applyAlignment="1">
      <alignment horizontal="right" vertical="center"/>
    </xf>
    <xf numFmtId="171" fontId="34" fillId="0" borderId="5" xfId="12" applyNumberFormat="1" applyFont="1" applyFill="1" applyBorder="1" applyAlignment="1">
      <alignment horizontal="center" vertical="center" shrinkToFit="1"/>
    </xf>
    <xf numFmtId="0" fontId="2" fillId="0" borderId="0" xfId="21" applyFont="1" applyAlignment="1">
      <alignment horizontal="right" vertical="center" wrapText="1"/>
    </xf>
    <xf numFmtId="0" fontId="32" fillId="0" borderId="0" xfId="21" applyFont="1" applyAlignment="1">
      <alignment vertical="center"/>
    </xf>
    <xf numFmtId="3" fontId="2" fillId="0" borderId="5" xfId="21" applyNumberFormat="1" applyFont="1" applyBorder="1" applyAlignment="1">
      <alignment vertical="center" wrapText="1"/>
    </xf>
    <xf numFmtId="167" fontId="15" fillId="0" borderId="5" xfId="1" applyNumberFormat="1" applyFont="1" applyBorder="1" applyAlignment="1">
      <alignment vertical="center"/>
    </xf>
    <xf numFmtId="0" fontId="4" fillId="0" borderId="5" xfId="1" applyFont="1" applyBorder="1" applyAlignment="1">
      <alignment vertical="center"/>
    </xf>
    <xf numFmtId="49" fontId="16" fillId="0" borderId="5" xfId="1" applyNumberFormat="1" applyFont="1" applyBorder="1" applyAlignment="1">
      <alignment horizontal="left" vertical="center" wrapText="1"/>
    </xf>
    <xf numFmtId="0" fontId="24" fillId="0" borderId="5" xfId="1" applyFont="1" applyBorder="1" applyAlignment="1">
      <alignment vertical="center"/>
    </xf>
    <xf numFmtId="0" fontId="4" fillId="0" borderId="5" xfId="25" applyFont="1" applyBorder="1" applyAlignment="1">
      <alignment vertical="center"/>
    </xf>
    <xf numFmtId="0" fontId="2" fillId="0" borderId="0" xfId="21" applyFont="1" applyAlignment="1">
      <alignment horizontal="center" vertical="center"/>
    </xf>
    <xf numFmtId="3" fontId="15" fillId="0" borderId="5" xfId="25" applyNumberFormat="1" applyFont="1" applyBorder="1" applyAlignment="1">
      <alignment vertical="center" shrinkToFit="1"/>
    </xf>
    <xf numFmtId="0" fontId="0" fillId="0" borderId="0" xfId="0" applyAlignment="1">
      <alignment vertical="center" wrapText="1"/>
    </xf>
    <xf numFmtId="0" fontId="35" fillId="0" borderId="5"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14" xfId="1" applyNumberFormat="1" applyFont="1" applyFill="1" applyBorder="1" applyAlignment="1" applyProtection="1">
      <alignment vertical="center" shrinkToFit="1"/>
      <protection hidden="1"/>
    </xf>
    <xf numFmtId="0" fontId="2" fillId="3" borderId="5" xfId="16" applyFont="1" applyFill="1" applyBorder="1" applyAlignment="1">
      <alignment vertical="center"/>
    </xf>
    <xf numFmtId="0" fontId="2" fillId="5" borderId="5" xfId="16" applyFont="1" applyFill="1" applyBorder="1" applyAlignment="1">
      <alignment vertical="center"/>
    </xf>
    <xf numFmtId="0" fontId="4" fillId="0" borderId="0" xfId="0" applyFont="1" applyAlignment="1">
      <alignment horizontal="center" vertical="center" wrapText="1"/>
    </xf>
    <xf numFmtId="3" fontId="2" fillId="0" borderId="0" xfId="20" applyNumberFormat="1" applyFont="1" applyAlignment="1">
      <alignment vertical="center"/>
    </xf>
    <xf numFmtId="0" fontId="2" fillId="0" borderId="0" xfId="20" applyFont="1" applyAlignment="1">
      <alignment horizontal="center" vertical="center"/>
    </xf>
    <xf numFmtId="0" fontId="2" fillId="0" borderId="0" xfId="20" applyFont="1" applyAlignment="1">
      <alignment vertical="center"/>
    </xf>
    <xf numFmtId="0" fontId="3" fillId="3" borderId="3" xfId="19" applyFont="1" applyFill="1" applyBorder="1" applyAlignment="1" applyProtection="1">
      <alignment vertical="center" wrapText="1"/>
      <protection hidden="1"/>
    </xf>
    <xf numFmtId="0" fontId="2" fillId="3" borderId="5" xfId="24" applyFont="1" applyFill="1" applyBorder="1" applyAlignment="1">
      <alignment horizontal="left" vertical="center" wrapText="1" indent="1"/>
    </xf>
    <xf numFmtId="0" fontId="3" fillId="3" borderId="5" xfId="24" applyFont="1" applyFill="1" applyBorder="1" applyAlignment="1">
      <alignment vertical="center" wrapText="1"/>
    </xf>
    <xf numFmtId="0" fontId="3" fillId="7" borderId="5" xfId="24" applyFont="1" applyFill="1" applyBorder="1" applyAlignment="1">
      <alignment vertical="center" wrapText="1"/>
    </xf>
    <xf numFmtId="3" fontId="2" fillId="5" borderId="5" xfId="24" applyNumberFormat="1" applyFont="1" applyFill="1" applyBorder="1" applyAlignment="1">
      <alignment vertical="center" shrinkToFit="1"/>
    </xf>
    <xf numFmtId="3" fontId="16" fillId="3" borderId="5" xfId="25" applyNumberFormat="1" applyFont="1" applyFill="1" applyBorder="1" applyAlignment="1">
      <alignment horizontal="right" vertical="center" shrinkToFit="1"/>
    </xf>
    <xf numFmtId="3" fontId="16" fillId="0" borderId="5" xfId="25" applyNumberFormat="1" applyFont="1" applyBorder="1" applyAlignment="1">
      <alignment vertical="center" shrinkToFit="1"/>
    </xf>
    <xf numFmtId="0" fontId="2" fillId="3" borderId="5" xfId="24" applyFont="1" applyFill="1" applyBorder="1"/>
    <xf numFmtId="0" fontId="6" fillId="0" borderId="5" xfId="24" applyFont="1" applyBorder="1" applyAlignment="1">
      <alignment horizontal="left" vertical="center" wrapText="1"/>
    </xf>
    <xf numFmtId="0" fontId="2" fillId="0" borderId="0" xfId="0" applyFont="1" applyAlignment="1">
      <alignment vertical="center"/>
    </xf>
    <xf numFmtId="0" fontId="3" fillId="2" borderId="5" xfId="22" applyFont="1" applyFill="1" applyBorder="1" applyAlignment="1">
      <alignment horizontal="center" vertical="center"/>
    </xf>
    <xf numFmtId="0" fontId="3" fillId="2" borderId="5" xfId="22" applyFont="1" applyFill="1" applyBorder="1" applyAlignment="1">
      <alignment horizontal="center" vertical="center" wrapText="1"/>
    </xf>
    <xf numFmtId="49" fontId="15" fillId="2" borderId="5" xfId="22"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5" xfId="22" applyFont="1" applyFill="1" applyBorder="1" applyAlignment="1">
      <alignment horizontal="center" vertical="center" wrapText="1" shrinkToFit="1"/>
    </xf>
    <xf numFmtId="166" fontId="3" fillId="3" borderId="5" xfId="10" applyNumberFormat="1" applyFont="1" applyFill="1" applyBorder="1" applyAlignment="1">
      <alignment horizontal="center" vertical="center"/>
    </xf>
    <xf numFmtId="166" fontId="3" fillId="5" borderId="5" xfId="22" applyNumberFormat="1" applyFont="1" applyFill="1" applyBorder="1" applyAlignment="1">
      <alignment horizontal="center" vertical="center"/>
    </xf>
    <xf numFmtId="0" fontId="2" fillId="2" borderId="5" xfId="22" applyFont="1" applyFill="1" applyBorder="1" applyAlignment="1">
      <alignment horizontal="center" vertical="center"/>
    </xf>
    <xf numFmtId="171" fontId="2" fillId="3" borderId="5" xfId="11" applyNumberFormat="1" applyFont="1" applyFill="1" applyBorder="1" applyAlignment="1">
      <alignment horizontal="center" vertical="center" shrinkToFit="1"/>
    </xf>
    <xf numFmtId="172" fontId="2" fillId="3" borderId="5" xfId="10" applyNumberFormat="1" applyFont="1" applyFill="1" applyBorder="1" applyAlignment="1">
      <alignment horizontal="center" vertical="center" shrinkToFit="1"/>
    </xf>
    <xf numFmtId="0" fontId="2" fillId="2" borderId="5" xfId="0" applyFont="1" applyFill="1" applyBorder="1" applyAlignment="1">
      <alignment horizontal="center" vertical="center"/>
    </xf>
    <xf numFmtId="3" fontId="2" fillId="5" borderId="5" xfId="0" applyNumberFormat="1" applyFont="1" applyFill="1" applyBorder="1" applyAlignment="1">
      <alignment horizontal="center" vertical="center"/>
    </xf>
    <xf numFmtId="0" fontId="3" fillId="2" borderId="5" xfId="22" applyFont="1" applyFill="1" applyBorder="1" applyAlignment="1">
      <alignment horizontal="left" vertical="center" wrapText="1"/>
    </xf>
    <xf numFmtId="10" fontId="2" fillId="0" borderId="0" xfId="0" applyNumberFormat="1" applyFont="1" applyAlignment="1">
      <alignment vertical="center"/>
    </xf>
    <xf numFmtId="172" fontId="3" fillId="0" borderId="22" xfId="10" applyNumberFormat="1" applyFont="1" applyBorder="1" applyAlignment="1">
      <alignment horizontal="center" vertical="center" shrinkToFit="1"/>
    </xf>
    <xf numFmtId="3" fontId="3" fillId="5" borderId="5" xfId="0" applyNumberFormat="1" applyFont="1" applyFill="1" applyBorder="1" applyAlignment="1">
      <alignment horizontal="center" vertical="center"/>
    </xf>
    <xf numFmtId="172" fontId="3" fillId="0" borderId="0" xfId="10" applyNumberFormat="1" applyFont="1" applyAlignment="1">
      <alignment horizontal="center" vertical="center" shrinkToFit="1"/>
    </xf>
    <xf numFmtId="49" fontId="16" fillId="2" borderId="5" xfId="17"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166" fontId="2" fillId="2" borderId="5" xfId="17" applyNumberFormat="1" applyFont="1" applyFill="1" applyBorder="1" applyAlignment="1">
      <alignment horizontal="center" vertical="center" wrapText="1"/>
    </xf>
    <xf numFmtId="0" fontId="2" fillId="0" borderId="0" xfId="0" applyFont="1" applyAlignment="1">
      <alignment vertical="center" wrapText="1"/>
    </xf>
    <xf numFmtId="0" fontId="2" fillId="2" borderId="5" xfId="17" applyFont="1" applyFill="1" applyBorder="1" applyAlignment="1">
      <alignment horizontal="center" vertical="center" wrapText="1"/>
    </xf>
    <xf numFmtId="10" fontId="2" fillId="3" borderId="5" xfId="0" applyNumberFormat="1" applyFont="1" applyFill="1" applyBorder="1" applyAlignment="1">
      <alignment horizontal="center" vertical="center"/>
    </xf>
    <xf numFmtId="0" fontId="15" fillId="2" borderId="5" xfId="10" applyFont="1" applyFill="1" applyBorder="1" applyAlignment="1">
      <alignment horizontal="center" vertical="center" wrapText="1"/>
    </xf>
    <xf numFmtId="3" fontId="15" fillId="5" borderId="5" xfId="10" applyNumberFormat="1" applyFont="1" applyFill="1" applyBorder="1" applyAlignment="1">
      <alignment horizontal="center" vertical="center"/>
    </xf>
    <xf numFmtId="0" fontId="2" fillId="2" borderId="5" xfId="0" applyFont="1" applyFill="1" applyBorder="1" applyAlignment="1">
      <alignment vertical="center"/>
    </xf>
    <xf numFmtId="0" fontId="3" fillId="3" borderId="5" xfId="0" applyFont="1" applyFill="1" applyBorder="1" applyAlignment="1">
      <alignment vertical="center" wrapText="1"/>
    </xf>
    <xf numFmtId="0" fontId="3" fillId="3" borderId="6" xfId="0" applyFont="1" applyFill="1" applyBorder="1" applyAlignment="1">
      <alignment vertical="center" wrapText="1"/>
    </xf>
    <xf numFmtId="0" fontId="3" fillId="2" borderId="5" xfId="0" applyFont="1" applyFill="1" applyBorder="1" applyAlignment="1">
      <alignment horizontal="center" vertical="center"/>
    </xf>
    <xf numFmtId="3" fontId="2" fillId="5" borderId="6" xfId="0" applyNumberFormat="1" applyFont="1" applyFill="1" applyBorder="1" applyAlignment="1">
      <alignment horizontal="center" vertical="center"/>
    </xf>
    <xf numFmtId="173" fontId="2" fillId="5" borderId="5" xfId="0" applyNumberFormat="1" applyFont="1" applyFill="1" applyBorder="1" applyAlignment="1">
      <alignment horizontal="center" vertical="center"/>
    </xf>
    <xf numFmtId="49" fontId="3" fillId="2" borderId="5" xfId="23" applyNumberFormat="1" applyFont="1" applyFill="1" applyBorder="1" applyAlignment="1">
      <alignment horizontal="center" vertical="center" wrapText="1"/>
    </xf>
    <xf numFmtId="49" fontId="2" fillId="2" borderId="3" xfId="23" applyNumberFormat="1" applyFont="1" applyFill="1" applyBorder="1" applyAlignment="1">
      <alignment horizontal="left" vertical="center" wrapText="1"/>
    </xf>
    <xf numFmtId="4" fontId="18" fillId="3" borderId="5" xfId="7" applyNumberFormat="1" applyFont="1" applyFill="1" applyBorder="1" applyAlignment="1">
      <alignment horizontal="right" vertical="center" shrinkToFit="1"/>
    </xf>
    <xf numFmtId="49" fontId="2" fillId="2" borderId="5" xfId="23" applyNumberFormat="1" applyFont="1" applyFill="1" applyBorder="1" applyAlignment="1">
      <alignment vertical="center" wrapText="1"/>
    </xf>
    <xf numFmtId="49" fontId="17" fillId="2" borderId="5" xfId="23" applyNumberFormat="1" applyFont="1" applyFill="1" applyBorder="1" applyAlignment="1">
      <alignment horizontal="center" vertical="center" wrapText="1"/>
    </xf>
    <xf numFmtId="3" fontId="19" fillId="5" borderId="5" xfId="7" applyNumberFormat="1" applyFont="1" applyFill="1" applyBorder="1" applyAlignment="1">
      <alignment horizontal="center" vertical="center" shrinkToFit="1"/>
    </xf>
    <xf numFmtId="1" fontId="2" fillId="3" borderId="5" xfId="11" applyNumberFormat="1" applyFont="1" applyFill="1" applyBorder="1" applyAlignment="1">
      <alignment horizontal="center" vertical="center" shrinkToFit="1"/>
    </xf>
    <xf numFmtId="171" fontId="3" fillId="5" borderId="5" xfId="22" applyNumberFormat="1" applyFont="1" applyFill="1" applyBorder="1" applyAlignment="1">
      <alignment horizontal="center" vertical="center"/>
    </xf>
    <xf numFmtId="0" fontId="3" fillId="2" borderId="12" xfId="0" applyFont="1" applyFill="1" applyBorder="1" applyAlignment="1">
      <alignment horizontal="center" vertical="center" wrapText="1"/>
    </xf>
    <xf numFmtId="0" fontId="3" fillId="0" borderId="0" xfId="0" applyFont="1" applyAlignment="1">
      <alignment horizontal="center" vertical="center"/>
    </xf>
    <xf numFmtId="3" fontId="2" fillId="0" borderId="0" xfId="0" applyNumberFormat="1" applyFont="1" applyAlignment="1">
      <alignment horizontal="center" vertical="center"/>
    </xf>
    <xf numFmtId="0" fontId="3" fillId="0" borderId="0" xfId="23" applyFont="1" applyAlignment="1">
      <alignment vertical="center"/>
    </xf>
    <xf numFmtId="49" fontId="2" fillId="2" borderId="5" xfId="23" applyNumberFormat="1" applyFont="1" applyFill="1" applyBorder="1" applyAlignment="1">
      <alignment horizontal="left" vertical="center" wrapText="1"/>
    </xf>
    <xf numFmtId="165" fontId="24" fillId="5" borderId="5" xfId="25" applyNumberFormat="1" applyFont="1" applyFill="1" applyBorder="1" applyAlignment="1">
      <alignment vertical="center"/>
    </xf>
    <xf numFmtId="0" fontId="24"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49" fontId="2" fillId="2" borderId="5" xfId="23"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31" fillId="2" borderId="3" xfId="0" applyFont="1" applyFill="1" applyBorder="1" applyAlignment="1">
      <alignment horizontal="left" vertical="center" wrapText="1"/>
    </xf>
    <xf numFmtId="0" fontId="2" fillId="0" borderId="5" xfId="16" applyFont="1" applyBorder="1"/>
    <xf numFmtId="0" fontId="2" fillId="10" borderId="5" xfId="16" applyFont="1" applyFill="1" applyBorder="1"/>
    <xf numFmtId="166" fontId="2" fillId="10" borderId="5" xfId="24" applyNumberFormat="1" applyFont="1" applyFill="1" applyBorder="1" applyAlignment="1">
      <alignment vertical="center"/>
    </xf>
    <xf numFmtId="166" fontId="2" fillId="5" borderId="5" xfId="24" applyNumberFormat="1" applyFont="1" applyFill="1" applyBorder="1" applyAlignment="1">
      <alignment horizontal="right" vertical="center"/>
    </xf>
    <xf numFmtId="166" fontId="3" fillId="5" borderId="5" xfId="24" applyNumberFormat="1" applyFont="1" applyFill="1" applyBorder="1" applyAlignment="1">
      <alignment horizontal="right" vertical="center"/>
    </xf>
    <xf numFmtId="166" fontId="2" fillId="3" borderId="23" xfId="24" applyNumberFormat="1" applyFont="1" applyFill="1" applyBorder="1" applyAlignment="1">
      <alignment horizontal="center" vertical="center" wrapText="1"/>
    </xf>
    <xf numFmtId="166" fontId="2" fillId="3" borderId="24" xfId="24" applyNumberFormat="1" applyFont="1" applyFill="1" applyBorder="1" applyAlignment="1">
      <alignment horizontal="center" vertical="center" wrapText="1"/>
    </xf>
    <xf numFmtId="166" fontId="3" fillId="3" borderId="24" xfId="24" applyNumberFormat="1" applyFont="1" applyFill="1" applyBorder="1" applyAlignment="1">
      <alignment horizontal="center" vertical="center" wrapText="1"/>
    </xf>
    <xf numFmtId="166" fontId="2" fillId="3" borderId="5" xfId="24" applyNumberFormat="1" applyFont="1" applyFill="1" applyBorder="1" applyAlignment="1">
      <alignment vertical="center"/>
    </xf>
    <xf numFmtId="166" fontId="3" fillId="3" borderId="23" xfId="24" applyNumberFormat="1" applyFont="1" applyFill="1" applyBorder="1" applyAlignment="1">
      <alignment horizontal="center" vertical="center" wrapText="1"/>
    </xf>
    <xf numFmtId="0" fontId="2" fillId="0" borderId="5" xfId="24" applyFont="1" applyBorder="1" applyAlignment="1">
      <alignment horizontal="center" vertical="center" wrapText="1"/>
    </xf>
    <xf numFmtId="0" fontId="3" fillId="3" borderId="5" xfId="24" applyFont="1" applyFill="1" applyBorder="1" applyAlignment="1">
      <alignment horizontal="left" vertical="center" wrapText="1"/>
    </xf>
    <xf numFmtId="0" fontId="2" fillId="0" borderId="5" xfId="24" applyFont="1" applyBorder="1" applyAlignment="1">
      <alignment horizontal="left" vertical="center" wrapText="1" indent="1"/>
    </xf>
    <xf numFmtId="3" fontId="3" fillId="5" borderId="5" xfId="24" applyNumberFormat="1" applyFont="1" applyFill="1" applyBorder="1" applyAlignment="1">
      <alignment vertical="center"/>
    </xf>
    <xf numFmtId="4" fontId="3" fillId="5" borderId="5" xfId="24" applyNumberFormat="1" applyFont="1" applyFill="1" applyBorder="1" applyAlignment="1">
      <alignment horizontal="right" vertical="center"/>
    </xf>
    <xf numFmtId="167" fontId="3" fillId="5" borderId="5" xfId="24" applyNumberFormat="1" applyFont="1" applyFill="1" applyBorder="1" applyAlignment="1">
      <alignment horizontal="right" vertical="center"/>
    </xf>
    <xf numFmtId="167" fontId="2" fillId="0" borderId="17" xfId="24" applyNumberFormat="1" applyFont="1" applyBorder="1" applyAlignment="1">
      <alignment vertical="center"/>
    </xf>
    <xf numFmtId="0" fontId="2" fillId="0" borderId="5" xfId="0" applyFont="1" applyBorder="1" applyAlignment="1">
      <alignment vertical="center" wrapText="1"/>
    </xf>
    <xf numFmtId="0" fontId="3" fillId="0" borderId="3" xfId="0" applyFont="1" applyBorder="1" applyAlignment="1">
      <alignment vertical="center" wrapText="1"/>
    </xf>
    <xf numFmtId="0" fontId="3" fillId="0" borderId="12" xfId="0" applyFont="1" applyBorder="1" applyAlignment="1">
      <alignment vertical="center" wrapText="1"/>
    </xf>
    <xf numFmtId="0" fontId="44" fillId="14" borderId="5" xfId="0" applyFont="1" applyFill="1" applyBorder="1" applyAlignment="1">
      <alignment horizontal="right" vertical="center" wrapText="1"/>
    </xf>
    <xf numFmtId="0" fontId="45" fillId="13" borderId="5" xfId="0" applyFont="1" applyFill="1" applyBorder="1" applyAlignment="1">
      <alignment horizontal="left" vertical="center" wrapText="1" indent="1"/>
    </xf>
    <xf numFmtId="0" fontId="45" fillId="13" borderId="5" xfId="0" applyFont="1" applyFill="1" applyBorder="1" applyAlignment="1">
      <alignment horizontal="center" vertical="center" wrapText="1"/>
    </xf>
    <xf numFmtId="4" fontId="31" fillId="3" borderId="5" xfId="0" applyNumberFormat="1" applyFont="1" applyFill="1" applyBorder="1" applyAlignment="1">
      <alignment horizontal="right" vertical="center" wrapText="1"/>
    </xf>
    <xf numFmtId="4" fontId="46" fillId="4" borderId="5" xfId="0" applyNumberFormat="1" applyFont="1" applyFill="1" applyBorder="1" applyAlignment="1">
      <alignment horizontal="right" vertical="center" wrapText="1"/>
    </xf>
    <xf numFmtId="0" fontId="45" fillId="13" borderId="7" xfId="0" applyFont="1" applyFill="1" applyBorder="1" applyAlignment="1">
      <alignment horizontal="left" vertical="center" wrapText="1" indent="1"/>
    </xf>
    <xf numFmtId="4" fontId="45" fillId="3" borderId="5" xfId="0" applyNumberFormat="1" applyFont="1" applyFill="1" applyBorder="1" applyAlignment="1">
      <alignment horizontal="right" vertical="center" wrapText="1"/>
    </xf>
    <xf numFmtId="4" fontId="47" fillId="4" borderId="5" xfId="0" applyNumberFormat="1" applyFont="1" applyFill="1" applyBorder="1" applyAlignment="1">
      <alignment horizontal="right" vertical="center" wrapText="1"/>
    </xf>
    <xf numFmtId="0" fontId="31" fillId="13" borderId="5" xfId="0" applyFont="1" applyFill="1" applyBorder="1" applyAlignment="1">
      <alignment horizontal="center" vertical="center" wrapText="1"/>
    </xf>
    <xf numFmtId="4" fontId="48" fillId="15" borderId="5" xfId="0" applyNumberFormat="1" applyFont="1" applyFill="1" applyBorder="1" applyAlignment="1">
      <alignment horizontal="right" vertical="center" wrapText="1"/>
    </xf>
    <xf numFmtId="4" fontId="45" fillId="4" borderId="5" xfId="0" applyNumberFormat="1" applyFont="1" applyFill="1" applyBorder="1" applyAlignment="1">
      <alignment horizontal="right" vertical="center" wrapText="1"/>
    </xf>
    <xf numFmtId="0" fontId="48" fillId="16" borderId="5" xfId="0" applyFont="1" applyFill="1" applyBorder="1" applyAlignment="1">
      <alignment horizontal="center" vertical="center" wrapText="1"/>
    </xf>
    <xf numFmtId="4" fontId="48" fillId="16" borderId="5" xfId="0" applyNumberFormat="1" applyFont="1" applyFill="1" applyBorder="1" applyAlignment="1">
      <alignment horizontal="right" vertical="center" wrapText="1"/>
    </xf>
    <xf numFmtId="0" fontId="2" fillId="11" borderId="5" xfId="0" applyFont="1" applyFill="1" applyBorder="1" applyAlignment="1">
      <alignment vertical="center" wrapText="1"/>
    </xf>
    <xf numFmtId="0" fontId="3" fillId="11" borderId="3" xfId="0" applyFont="1" applyFill="1" applyBorder="1" applyAlignment="1">
      <alignment horizontal="center" vertical="center" wrapText="1"/>
    </xf>
    <xf numFmtId="0" fontId="2" fillId="11" borderId="3"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2" fillId="11" borderId="5" xfId="0" applyFont="1" applyFill="1" applyBorder="1" applyAlignment="1">
      <alignment horizontal="left" vertical="center" wrapText="1" indent="1"/>
    </xf>
    <xf numFmtId="0" fontId="2" fillId="11" borderId="7" xfId="0" applyFont="1" applyFill="1" applyBorder="1" applyAlignment="1">
      <alignment horizontal="left" vertical="center" wrapText="1" indent="1"/>
    </xf>
    <xf numFmtId="0" fontId="3" fillId="11" borderId="5" xfId="0" applyFont="1" applyFill="1" applyBorder="1" applyAlignment="1">
      <alignment horizontal="left" vertical="center" wrapText="1"/>
    </xf>
    <xf numFmtId="4" fontId="3" fillId="11" borderId="4" xfId="0" applyNumberFormat="1" applyFont="1" applyFill="1" applyBorder="1" applyAlignment="1">
      <alignment horizontal="center" vertical="center" wrapText="1"/>
    </xf>
    <xf numFmtId="0" fontId="2" fillId="11" borderId="6" xfId="0" applyFont="1" applyFill="1" applyBorder="1" applyAlignment="1">
      <alignment horizontal="left" vertical="center" wrapText="1"/>
    </xf>
    <xf numFmtId="0" fontId="31" fillId="11" borderId="5"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2" fillId="2" borderId="0" xfId="0" applyFont="1" applyFill="1" applyAlignment="1">
      <alignment vertical="center"/>
    </xf>
    <xf numFmtId="166" fontId="3" fillId="3" borderId="5" xfId="24" applyNumberFormat="1" applyFont="1" applyFill="1" applyBorder="1" applyAlignment="1">
      <alignment vertical="center" shrinkToFit="1"/>
    </xf>
    <xf numFmtId="0" fontId="26" fillId="0" borderId="0" xfId="0" applyFont="1" applyAlignment="1">
      <alignment horizontal="center" vertical="center"/>
    </xf>
    <xf numFmtId="0" fontId="0" fillId="0" borderId="5"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2" xfId="0" applyBorder="1" applyAlignment="1">
      <alignment horizontal="left" vertical="center" wrapText="1"/>
    </xf>
    <xf numFmtId="0" fontId="26" fillId="7" borderId="25" xfId="0" applyFont="1" applyFill="1" applyBorder="1" applyAlignment="1">
      <alignment horizontal="center" vertical="center"/>
    </xf>
    <xf numFmtId="0" fontId="26" fillId="7" borderId="26" xfId="0" applyFont="1" applyFill="1" applyBorder="1" applyAlignment="1">
      <alignment horizontal="center" vertical="center"/>
    </xf>
    <xf numFmtId="0" fontId="26" fillId="7" borderId="27" xfId="0" applyFont="1" applyFill="1" applyBorder="1" applyAlignment="1">
      <alignment horizontal="center" vertical="center"/>
    </xf>
    <xf numFmtId="0" fontId="0" fillId="0" borderId="6" xfId="0" applyBorder="1" applyAlignment="1">
      <alignment horizontal="left" vertical="center" wrapText="1"/>
    </xf>
    <xf numFmtId="0" fontId="48" fillId="16" borderId="5" xfId="0" applyFont="1" applyFill="1" applyBorder="1" applyAlignment="1">
      <alignment horizontal="left" vertical="center" wrapText="1" indent="1"/>
    </xf>
    <xf numFmtId="0" fontId="6" fillId="12" borderId="5" xfId="30" applyFont="1" applyFill="1" applyBorder="1" applyAlignment="1">
      <alignment horizontal="left" vertical="center" wrapText="1"/>
    </xf>
    <xf numFmtId="0" fontId="3" fillId="11" borderId="5" xfId="0" applyFont="1" applyFill="1" applyBorder="1" applyAlignment="1">
      <alignment horizontal="left" vertical="center" wrapText="1" indent="1"/>
    </xf>
    <xf numFmtId="0" fontId="31" fillId="13" borderId="3" xfId="0" applyFont="1" applyFill="1" applyBorder="1" applyAlignment="1">
      <alignment horizontal="left" vertical="center" wrapText="1" indent="1"/>
    </xf>
    <xf numFmtId="0" fontId="31" fillId="13" borderId="12" xfId="0" applyFont="1" applyFill="1" applyBorder="1" applyAlignment="1">
      <alignment horizontal="left" vertical="center" wrapText="1" indent="1"/>
    </xf>
    <xf numFmtId="0" fontId="45" fillId="13" borderId="7" xfId="0" applyFont="1" applyFill="1" applyBorder="1" applyAlignment="1">
      <alignment horizontal="left" vertical="center" wrapText="1" indent="1"/>
    </xf>
    <xf numFmtId="0" fontId="45" fillId="13" borderId="14" xfId="0" applyFont="1" applyFill="1" applyBorder="1" applyAlignment="1">
      <alignment horizontal="left" vertical="center" wrapText="1" indent="1"/>
    </xf>
    <xf numFmtId="0" fontId="45" fillId="13" borderId="6" xfId="0" applyFont="1" applyFill="1" applyBorder="1" applyAlignment="1">
      <alignment horizontal="left" vertical="center" wrapText="1" indent="1"/>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49" fontId="15" fillId="2" borderId="5" xfId="10" applyNumberFormat="1" applyFont="1" applyFill="1" applyBorder="1" applyAlignment="1">
      <alignment horizontal="center" vertical="center" wrapText="1"/>
    </xf>
    <xf numFmtId="0" fontId="15" fillId="2" borderId="5" xfId="22"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2" borderId="4" xfId="0" applyFill="1" applyBorder="1" applyAlignment="1">
      <alignment horizontal="center" vertical="center"/>
    </xf>
    <xf numFmtId="0" fontId="0" fillId="2" borderId="12" xfId="0" applyFill="1" applyBorder="1" applyAlignment="1">
      <alignment horizontal="center" vertical="center"/>
    </xf>
    <xf numFmtId="0" fontId="26" fillId="2" borderId="4" xfId="0" applyFont="1" applyFill="1" applyBorder="1" applyAlignment="1">
      <alignment horizontal="center" vertical="center"/>
    </xf>
    <xf numFmtId="0" fontId="26" fillId="2" borderId="12" xfId="0" applyFont="1" applyFill="1" applyBorder="1" applyAlignment="1">
      <alignment horizontal="center" vertical="center"/>
    </xf>
    <xf numFmtId="0" fontId="40" fillId="2" borderId="3" xfId="0" applyFont="1" applyFill="1" applyBorder="1" applyAlignment="1">
      <alignment horizontal="center" vertical="center"/>
    </xf>
    <xf numFmtId="0" fontId="40" fillId="2" borderId="4" xfId="0" applyFont="1" applyFill="1" applyBorder="1" applyAlignment="1">
      <alignment horizontal="center" vertical="center"/>
    </xf>
    <xf numFmtId="0" fontId="40" fillId="2" borderId="12" xfId="0" applyFont="1" applyFill="1" applyBorder="1" applyAlignment="1">
      <alignment horizontal="center" vertical="center"/>
    </xf>
    <xf numFmtId="0" fontId="2" fillId="2" borderId="7" xfId="0" applyFont="1" applyFill="1" applyBorder="1" applyAlignment="1">
      <alignment vertical="center"/>
    </xf>
    <xf numFmtId="0" fontId="2" fillId="2" borderId="14" xfId="0" applyFont="1" applyFill="1" applyBorder="1" applyAlignment="1">
      <alignment vertical="center"/>
    </xf>
    <xf numFmtId="0" fontId="2" fillId="2" borderId="6"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12" xfId="0" applyFont="1" applyFill="1" applyBorder="1" applyAlignment="1">
      <alignment vertical="center"/>
    </xf>
    <xf numFmtId="0" fontId="3" fillId="2" borderId="12" xfId="0" applyFont="1" applyFill="1" applyBorder="1" applyAlignment="1">
      <alignment horizontal="center" vertical="center"/>
    </xf>
    <xf numFmtId="0" fontId="37" fillId="7" borderId="3" xfId="0" applyFont="1" applyFill="1" applyBorder="1" applyAlignment="1">
      <alignment horizontal="left" vertical="center" wrapText="1"/>
    </xf>
    <xf numFmtId="0" fontId="37" fillId="7" borderId="4" xfId="0" applyFont="1" applyFill="1" applyBorder="1" applyAlignment="1">
      <alignment horizontal="left" vertical="center" wrapText="1"/>
    </xf>
    <xf numFmtId="0" fontId="38" fillId="0" borderId="4" xfId="0" applyFont="1" applyBorder="1" applyAlignment="1">
      <alignment vertical="center"/>
    </xf>
    <xf numFmtId="0" fontId="38" fillId="0" borderId="12" xfId="0" applyFont="1" applyBorder="1" applyAlignment="1">
      <alignment vertical="center"/>
    </xf>
    <xf numFmtId="0" fontId="15" fillId="2" borderId="3" xfId="10" applyFont="1" applyFill="1" applyBorder="1" applyAlignment="1">
      <alignment horizontal="center" vertical="center" shrinkToFit="1"/>
    </xf>
    <xf numFmtId="0" fontId="0" fillId="2" borderId="4" xfId="0" applyFill="1" applyBorder="1" applyAlignment="1">
      <alignment horizontal="center" vertical="center" shrinkToFit="1"/>
    </xf>
    <xf numFmtId="0" fontId="0" fillId="2" borderId="12" xfId="0" applyFill="1" applyBorder="1" applyAlignment="1">
      <alignment horizontal="center" vertical="center" shrinkToFi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6" fillId="7" borderId="12" xfId="0" applyFont="1" applyFill="1" applyBorder="1" applyAlignment="1">
      <alignment horizontal="left" vertical="center" wrapText="1"/>
    </xf>
    <xf numFmtId="10" fontId="2" fillId="8" borderId="3" xfId="24" applyNumberFormat="1" applyFont="1" applyFill="1" applyBorder="1" applyAlignment="1">
      <alignment horizontal="center" vertical="center" shrinkToFit="1"/>
    </xf>
    <xf numFmtId="10" fontId="2" fillId="8" borderId="4" xfId="24" applyNumberFormat="1" applyFont="1" applyFill="1" applyBorder="1" applyAlignment="1">
      <alignment horizontal="center" vertical="center" shrinkToFit="1"/>
    </xf>
    <xf numFmtId="10" fontId="2" fillId="8" borderId="12" xfId="24" applyNumberFormat="1" applyFont="1" applyFill="1" applyBorder="1" applyAlignment="1">
      <alignment horizontal="center" vertical="center" shrinkToFit="1"/>
    </xf>
    <xf numFmtId="166" fontId="3" fillId="3" borderId="5" xfId="20" applyNumberFormat="1" applyFont="1" applyFill="1" applyBorder="1" applyAlignment="1">
      <alignment horizontal="left" vertical="center" wrapText="1"/>
    </xf>
    <xf numFmtId="0" fontId="3" fillId="3" borderId="5" xfId="18" applyFont="1" applyFill="1" applyBorder="1" applyAlignment="1">
      <alignment horizontal="left" vertical="center" wrapText="1"/>
    </xf>
    <xf numFmtId="166" fontId="29" fillId="3" borderId="3" xfId="20" applyNumberFormat="1" applyFont="1" applyFill="1" applyBorder="1" applyAlignment="1">
      <alignment horizontal="center" vertical="center" wrapText="1"/>
    </xf>
    <xf numFmtId="166" fontId="29" fillId="3" borderId="4" xfId="20" applyNumberFormat="1" applyFont="1" applyFill="1" applyBorder="1" applyAlignment="1">
      <alignment horizontal="center" vertical="center" wrapText="1"/>
    </xf>
    <xf numFmtId="166" fontId="29" fillId="3" borderId="12" xfId="20" applyNumberFormat="1" applyFont="1" applyFill="1" applyBorder="1" applyAlignment="1">
      <alignment horizontal="center" vertical="center" wrapText="1"/>
    </xf>
    <xf numFmtId="166" fontId="3" fillId="3" borderId="5" xfId="20" applyNumberFormat="1" applyFont="1" applyFill="1" applyBorder="1" applyAlignment="1">
      <alignment horizontal="center" vertical="center" wrapText="1"/>
    </xf>
    <xf numFmtId="0" fontId="3" fillId="3" borderId="5" xfId="16" applyFont="1" applyFill="1" applyBorder="1" applyAlignment="1">
      <alignment horizontal="center" vertical="center" wrapText="1"/>
    </xf>
    <xf numFmtId="0" fontId="6" fillId="7" borderId="3" xfId="0" applyFont="1" applyFill="1" applyBorder="1" applyAlignment="1">
      <alignment horizontal="justify" vertical="justify" wrapText="1"/>
    </xf>
    <xf numFmtId="0" fontId="6" fillId="7" borderId="4" xfId="0" applyFont="1" applyFill="1" applyBorder="1" applyAlignment="1">
      <alignment horizontal="justify" vertical="justify" wrapText="1"/>
    </xf>
    <xf numFmtId="0" fontId="6" fillId="7" borderId="12" xfId="0" applyFont="1" applyFill="1" applyBorder="1" applyAlignment="1">
      <alignment horizontal="justify" vertical="justify" wrapText="1"/>
    </xf>
    <xf numFmtId="0" fontId="0" fillId="0" borderId="4" xfId="0" applyBorder="1" applyAlignment="1">
      <alignment vertical="center" wrapText="1"/>
    </xf>
    <xf numFmtId="0" fontId="0" fillId="0" borderId="12" xfId="0" applyBorder="1" applyAlignment="1">
      <alignment vertical="center" wrapText="1"/>
    </xf>
    <xf numFmtId="0" fontId="3" fillId="0" borderId="3" xfId="16" applyFont="1" applyBorder="1" applyAlignment="1">
      <alignment horizontal="left" vertical="center"/>
    </xf>
    <xf numFmtId="0" fontId="3" fillId="0" borderId="4" xfId="16" applyFont="1" applyBorder="1" applyAlignment="1">
      <alignment horizontal="left" vertical="center"/>
    </xf>
    <xf numFmtId="0" fontId="3" fillId="0" borderId="12" xfId="16" applyFont="1" applyBorder="1" applyAlignment="1">
      <alignment horizontal="left" vertical="center"/>
    </xf>
    <xf numFmtId="0" fontId="2" fillId="0" borderId="3" xfId="16" applyFont="1" applyBorder="1" applyAlignment="1">
      <alignment horizontal="left" vertical="center" wrapText="1"/>
    </xf>
    <xf numFmtId="0" fontId="2" fillId="0" borderId="4" xfId="16" applyFont="1" applyBorder="1" applyAlignment="1">
      <alignment horizontal="left" vertical="center"/>
    </xf>
    <xf numFmtId="0" fontId="2" fillId="0" borderId="12" xfId="16" applyFont="1" applyBorder="1" applyAlignment="1">
      <alignment horizontal="left" vertical="center"/>
    </xf>
    <xf numFmtId="0" fontId="4" fillId="2" borderId="5" xfId="0" applyFont="1" applyFill="1" applyBorder="1" applyAlignment="1">
      <alignment horizontal="center" vertical="center" wrapText="1"/>
    </xf>
    <xf numFmtId="0" fontId="3" fillId="0" borderId="3" xfId="16" applyFont="1" applyBorder="1" applyAlignment="1">
      <alignment horizontal="left" vertical="center" wrapText="1"/>
    </xf>
    <xf numFmtId="0" fontId="3" fillId="0" borderId="4" xfId="16" applyFont="1" applyBorder="1" applyAlignment="1">
      <alignment horizontal="left" vertical="center" wrapText="1"/>
    </xf>
    <xf numFmtId="0" fontId="3" fillId="0" borderId="12" xfId="16"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12" xfId="0" applyFont="1" applyFill="1" applyBorder="1" applyAlignment="1">
      <alignment horizontal="left" vertical="center" wrapText="1"/>
    </xf>
    <xf numFmtId="166" fontId="2" fillId="3" borderId="28" xfId="24"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3" fontId="3" fillId="2" borderId="14"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49" fontId="16" fillId="0" borderId="7" xfId="24" applyNumberFormat="1" applyFont="1" applyBorder="1" applyAlignment="1">
      <alignment horizontal="center" vertical="center" wrapText="1"/>
    </xf>
    <xf numFmtId="49" fontId="16" fillId="0" borderId="14" xfId="24" applyNumberFormat="1" applyFont="1" applyBorder="1" applyAlignment="1">
      <alignment horizontal="center" vertical="center" wrapText="1"/>
    </xf>
    <xf numFmtId="49" fontId="16" fillId="0" borderId="6" xfId="24" applyNumberFormat="1" applyFont="1" applyBorder="1" applyAlignment="1">
      <alignment horizontal="center" vertical="center" wrapText="1"/>
    </xf>
    <xf numFmtId="1" fontId="3" fillId="2" borderId="7" xfId="0" applyNumberFormat="1" applyFont="1" applyFill="1" applyBorder="1" applyAlignment="1">
      <alignment horizontal="center" vertical="center" wrapText="1"/>
    </xf>
    <xf numFmtId="1" fontId="3" fillId="2" borderId="14"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166" fontId="3" fillId="3" borderId="28" xfId="24" applyNumberFormat="1" applyFont="1" applyFill="1" applyBorder="1" applyAlignment="1">
      <alignment horizontal="center" vertical="center" wrapText="1"/>
    </xf>
    <xf numFmtId="166" fontId="2" fillId="3" borderId="29" xfId="24" applyNumberFormat="1" applyFont="1" applyFill="1" applyBorder="1" applyAlignment="1">
      <alignment horizontal="center" vertical="center" wrapText="1"/>
    </xf>
    <xf numFmtId="166" fontId="2" fillId="3" borderId="30" xfId="24" applyNumberFormat="1" applyFont="1" applyFill="1" applyBorder="1" applyAlignment="1">
      <alignment horizontal="center" vertical="center" wrapText="1"/>
    </xf>
    <xf numFmtId="166" fontId="3" fillId="3" borderId="29" xfId="24" applyNumberFormat="1" applyFont="1" applyFill="1" applyBorder="1" applyAlignment="1">
      <alignment horizontal="center" vertical="center" wrapText="1"/>
    </xf>
    <xf numFmtId="166" fontId="3" fillId="3" borderId="30" xfId="24" applyNumberFormat="1" applyFont="1" applyFill="1" applyBorder="1" applyAlignment="1">
      <alignment horizontal="center" vertical="center" wrapText="1"/>
    </xf>
    <xf numFmtId="0" fontId="3" fillId="2" borderId="14" xfId="0" applyFont="1" applyFill="1" applyBorder="1" applyAlignment="1">
      <alignment horizontal="center" vertical="center" wrapText="1"/>
    </xf>
    <xf numFmtId="170" fontId="3" fillId="2" borderId="7" xfId="0" applyNumberFormat="1" applyFont="1" applyFill="1" applyBorder="1" applyAlignment="1">
      <alignment horizontal="center" vertical="center" wrapText="1"/>
    </xf>
    <xf numFmtId="170" fontId="3" fillId="2" borderId="14"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6" xfId="0" applyFont="1" applyFill="1" applyBorder="1" applyAlignment="1">
      <alignment horizontal="left" vertical="center" wrapText="1"/>
    </xf>
    <xf numFmtId="166" fontId="2" fillId="8" borderId="7" xfId="24" applyNumberFormat="1" applyFont="1" applyFill="1" applyBorder="1" applyAlignment="1">
      <alignment horizontal="center" vertical="center" shrinkToFit="1"/>
    </xf>
    <xf numFmtId="166" fontId="2" fillId="8" borderId="6" xfId="24" applyNumberFormat="1" applyFont="1" applyFill="1" applyBorder="1" applyAlignment="1">
      <alignment horizontal="center" vertical="center" shrinkToFit="1"/>
    </xf>
    <xf numFmtId="170" fontId="3" fillId="2" borderId="7" xfId="0" applyNumberFormat="1" applyFont="1" applyFill="1" applyBorder="1" applyAlignment="1">
      <alignment horizontal="left" vertical="center" wrapText="1"/>
    </xf>
    <xf numFmtId="170" fontId="3" fillId="2" borderId="14"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10" fontId="3" fillId="2" borderId="7" xfId="11" applyNumberFormat="1" applyFont="1" applyFill="1" applyBorder="1" applyAlignment="1">
      <alignment horizontal="center" vertical="center" wrapText="1"/>
    </xf>
    <xf numFmtId="10" fontId="3" fillId="2" borderId="6" xfId="11" applyNumberFormat="1" applyFont="1" applyFill="1" applyBorder="1" applyAlignment="1">
      <alignment horizontal="center" vertical="center" wrapText="1"/>
    </xf>
    <xf numFmtId="1" fontId="3" fillId="2" borderId="7" xfId="0" applyNumberFormat="1" applyFont="1" applyFill="1" applyBorder="1" applyAlignment="1">
      <alignment horizontal="left" vertical="center" wrapText="1"/>
    </xf>
    <xf numFmtId="1" fontId="3" fillId="2" borderId="14"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49" fontId="16" fillId="0" borderId="5" xfId="24" applyNumberFormat="1" applyFont="1" applyBorder="1" applyAlignment="1">
      <alignment horizontal="center" vertical="center" wrapText="1"/>
    </xf>
    <xf numFmtId="0" fontId="16" fillId="0" borderId="5" xfId="24" applyFont="1" applyBorder="1" applyAlignment="1">
      <alignment horizontal="center" vertical="center" wrapText="1"/>
    </xf>
    <xf numFmtId="166" fontId="3" fillId="8" borderId="7" xfId="24" applyNumberFormat="1" applyFont="1" applyFill="1" applyBorder="1" applyAlignment="1">
      <alignment horizontal="center" vertical="center" shrinkToFit="1"/>
    </xf>
    <xf numFmtId="166" fontId="3" fillId="8" borderId="6" xfId="24" applyNumberFormat="1" applyFont="1" applyFill="1" applyBorder="1" applyAlignment="1">
      <alignment horizontal="center" vertical="center" shrinkToFit="1"/>
    </xf>
    <xf numFmtId="10" fontId="3" fillId="2" borderId="7" xfId="0" applyNumberFormat="1" applyFont="1" applyFill="1" applyBorder="1" applyAlignment="1">
      <alignment horizontal="left" vertical="center" wrapText="1"/>
    </xf>
    <xf numFmtId="10" fontId="3" fillId="2" borderId="14"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3" fontId="3" fillId="2" borderId="7" xfId="0" applyNumberFormat="1" applyFont="1" applyFill="1" applyBorder="1" applyAlignment="1">
      <alignment horizontal="left" vertical="center" wrapText="1"/>
    </xf>
    <xf numFmtId="3" fontId="3" fillId="2" borderId="14"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9" fillId="0" borderId="3" xfId="24" applyFont="1" applyBorder="1" applyAlignment="1">
      <alignment horizontal="left" vertical="center" wrapText="1"/>
    </xf>
    <xf numFmtId="0" fontId="51" fillId="0" borderId="4" xfId="0" applyFont="1" applyBorder="1"/>
    <xf numFmtId="0" fontId="51" fillId="0" borderId="12" xfId="0" applyFont="1" applyBorder="1"/>
    <xf numFmtId="0" fontId="41" fillId="0" borderId="3" xfId="24" applyFont="1" applyBorder="1" applyAlignment="1">
      <alignment horizontal="left" vertical="center" wrapText="1"/>
    </xf>
    <xf numFmtId="0" fontId="0" fillId="0" borderId="4" xfId="0" applyBorder="1" applyAlignment="1">
      <alignment vertical="center"/>
    </xf>
    <xf numFmtId="0" fontId="0" fillId="0" borderId="12" xfId="0" applyBorder="1" applyAlignment="1">
      <alignment vertical="center"/>
    </xf>
    <xf numFmtId="0" fontId="17" fillId="2" borderId="3" xfId="0" applyFont="1" applyFill="1" applyBorder="1" applyAlignment="1">
      <alignment horizontal="center" vertical="center"/>
    </xf>
    <xf numFmtId="0" fontId="17" fillId="2" borderId="12" xfId="0" applyFont="1" applyFill="1" applyBorder="1" applyAlignment="1">
      <alignment horizontal="center" vertical="center"/>
    </xf>
    <xf numFmtId="0" fontId="6" fillId="7" borderId="5" xfId="0" applyFont="1" applyFill="1" applyBorder="1" applyAlignment="1">
      <alignment horizontal="left" vertical="center" wrapText="1"/>
    </xf>
  </cellXfs>
  <cellStyles count="31">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8" xr:uid="{00000000-0005-0000-0000-000006000000}"/>
    <cellStyle name="Normal 2" xfId="9" xr:uid="{00000000-0005-0000-0000-000007000000}"/>
    <cellStyle name="Normal_Sheet1 (2)" xfId="10" xr:uid="{00000000-0005-0000-0000-000008000000}"/>
    <cellStyle name="Percent 2" xfId="12" xr:uid="{00000000-0005-0000-0000-000009000000}"/>
    <cellStyle name="Total of totals" xfId="13" xr:uid="{00000000-0005-0000-0000-00000A000000}"/>
    <cellStyle name="vanster" xfId="14" xr:uid="{00000000-0005-0000-0000-00000B000000}"/>
    <cellStyle name="Währung" xfId="15" xr:uid="{00000000-0005-0000-0000-00000C000000}"/>
    <cellStyle name="Βασικό_daneio" xfId="16" xr:uid="{00000000-0005-0000-0000-00000D000000}"/>
    <cellStyle name="Βασικό_Sheet1 (4)" xfId="17" xr:uid="{00000000-0005-0000-0000-00000E000000}"/>
    <cellStyle name="Βασικό_viosimotita_koliaraki" xfId="18" xr:uid="{00000000-0005-0000-0000-00000F000000}"/>
    <cellStyle name="Βασικό_Βιβλίο1" xfId="19" xr:uid="{00000000-0005-0000-0000-000010000000}"/>
    <cellStyle name="Βασικό_δανειο" xfId="20" xr:uid="{00000000-0005-0000-0000-000011000000}"/>
    <cellStyle name="Βασικό_ΔΙΑΝΟΜΗ ΚΕΡΔΩΝ" xfId="21" xr:uid="{00000000-0005-0000-0000-000012000000}"/>
    <cellStyle name="Βασικό_ΜΕΤ 1" xfId="22" xr:uid="{00000000-0005-0000-0000-000013000000}"/>
    <cellStyle name="Βασικό_ΠΑΡΑΡΤΗΜΑ_I_3908_2011" xfId="23" xr:uid="{00000000-0005-0000-0000-000014000000}"/>
    <cellStyle name="Βασικό_ΠΑΡΑΡΤΗΜΑ_ΟΙΚΟΝΟΜ_ΒΙΟΜΗΧΑΝΙΑΣ_ΠΡΩΤΟΓΕΝ_N....2011" xfId="24" xr:uid="{00000000-0005-0000-0000-000015000000}"/>
    <cellStyle name="Βασικό_προστιθεμενη αξια" xfId="25" xr:uid="{00000000-0005-0000-0000-000016000000}"/>
    <cellStyle name="Διαχωριστικό χιλιάδων/υποδιαστολή_R ΣΥΝΕΔΡ" xfId="26" xr:uid="{00000000-0005-0000-0000-000017000000}"/>
    <cellStyle name="Κανονικό" xfId="0" builtinId="0"/>
    <cellStyle name="Κανονικό 2" xfId="27" xr:uid="{00000000-0005-0000-0000-000019000000}"/>
    <cellStyle name="Κανονικό 2 2" xfId="28" xr:uid="{00000000-0005-0000-0000-00001A000000}"/>
    <cellStyle name="Κανονικό 2 3" xfId="30" xr:uid="{E27B4E47-9FE6-4888-9FB9-54F2DE1726C4}"/>
    <cellStyle name="Κανονικό 2_Πίνακες βιωσιμότητας Γενικής Επιχειρηματικότητας_23_12_16" xfId="29" xr:uid="{00000000-0005-0000-0000-00001B000000}"/>
    <cellStyle name="Κόμμα" xfId="7" builtinId="3"/>
    <cellStyle name="Ποσοστό" xfId="1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2%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vl903\common_ie\Documents%20and%20Settings\daddy\Desktop\&#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My%20Documents\EPEND\&#916;&#921;&#914;&#913;&#925;&#919;%20HOTEL\&#922;&#927;&#931;&#932;&#927;&#931;%20&#916;&#921;&#914;&#913;&#925;&#919;%20HOT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31;&#933;&#925;&#917;&#916;&#9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5">
          <cell r="C5">
            <v>1E-247</v>
          </cell>
        </row>
      </sheetData>
      <sheetData sheetId="1"/>
      <sheetData sheetId="2"/>
      <sheetData sheetId="3"/>
      <sheetData sheetId="4"/>
      <sheetData sheetId="5"/>
      <sheetData sheetId="6"/>
      <sheetData sheetId="7"/>
      <sheetData sheetId="8" refreshError="1">
        <row r="9">
          <cell r="AE9">
            <v>1.0000000000000001E-31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38">
          <cell r="C38">
            <v>-1.382001466020155E-238</v>
          </cell>
          <cell r="E38">
            <v>-1.3582537172007336E-238</v>
          </cell>
          <cell r="F38">
            <v>-1.3455818003721977E-238</v>
          </cell>
          <cell r="G38">
            <v>-1.3323461859954611E-238</v>
          </cell>
        </row>
      </sheetData>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67">
          <cell r="C67">
            <v>1</v>
          </cell>
        </row>
      </sheetData>
      <sheetData sheetId="1" refreshError="1">
        <row r="304">
          <cell r="L304">
            <v>123</v>
          </cell>
          <cell r="O304">
            <v>877</v>
          </cell>
        </row>
      </sheetData>
      <sheetData sheetId="2" refreshError="1">
        <row r="25">
          <cell r="L25">
            <v>1E-193</v>
          </cell>
        </row>
      </sheetData>
      <sheetData sheetId="3"/>
      <sheetData sheetId="4"/>
      <sheetData sheetId="5"/>
      <sheetData sheetId="6"/>
      <sheetData sheetId="7"/>
      <sheetData sheetId="8"/>
      <sheetData sheetId="9"/>
      <sheetData sheetId="10" refreshError="1">
        <row r="63">
          <cell r="F63">
            <v>0</v>
          </cell>
          <cell r="I63">
            <v>0</v>
          </cell>
          <cell r="L63">
            <v>0</v>
          </cell>
          <cell r="O63">
            <v>0</v>
          </cell>
          <cell r="R63">
            <v>0</v>
          </cell>
        </row>
      </sheetData>
      <sheetData sheetId="11"/>
      <sheetData sheetId="12"/>
      <sheetData sheetId="13"/>
      <sheetData sheetId="14"/>
      <sheetData sheetId="15" refreshError="1">
        <row r="18">
          <cell r="C18">
            <v>1.7067484687500001E-138</v>
          </cell>
          <cell r="D18">
            <v>1.9506191390999996E-138</v>
          </cell>
          <cell r="E18">
            <v>2.2130134199999998E-138</v>
          </cell>
          <cell r="F18">
            <v>2.3639027850000001E-138</v>
          </cell>
          <cell r="G18">
            <v>2.5119922499999998E-138</v>
          </cell>
        </row>
      </sheetData>
      <sheetData sheetId="16"/>
      <sheetData sheetId="17"/>
      <sheetData sheetId="18" refreshError="1">
        <row r="34">
          <cell r="F34">
            <v>387408</v>
          </cell>
        </row>
      </sheetData>
      <sheetData sheetId="19" refreshError="1">
        <row r="34">
          <cell r="F34">
            <v>422610</v>
          </cell>
        </row>
      </sheetData>
      <sheetData sheetId="20" refreshError="1">
        <row r="34">
          <cell r="F34">
            <v>137600</v>
          </cell>
        </row>
      </sheetData>
      <sheetData sheetId="21" refreshError="1">
        <row r="34">
          <cell r="F34">
            <v>13440</v>
          </cell>
        </row>
      </sheetData>
      <sheetData sheetId="22" refreshError="1">
        <row r="34">
          <cell r="F34">
            <v>220000</v>
          </cell>
        </row>
      </sheetData>
      <sheetData sheetId="23" refreshError="1">
        <row r="106">
          <cell r="C106">
            <v>0</v>
          </cell>
        </row>
        <row r="107">
          <cell r="C107">
            <v>0</v>
          </cell>
        </row>
        <row r="108">
          <cell r="C108">
            <v>0</v>
          </cell>
        </row>
        <row r="109">
          <cell r="C109">
            <v>0</v>
          </cell>
        </row>
        <row r="110">
          <cell r="C110">
            <v>0</v>
          </cell>
        </row>
      </sheetData>
      <sheetData sheetId="24"/>
      <sheetData sheetId="25"/>
      <sheetData sheetId="26" refreshError="1">
        <row r="17">
          <cell r="E17">
            <v>0</v>
          </cell>
        </row>
        <row r="75">
          <cell r="H75">
            <v>1.3800146602015491E-195</v>
          </cell>
        </row>
        <row r="76">
          <cell r="H76">
            <v>1.2638594405010212E-195</v>
          </cell>
        </row>
        <row r="77">
          <cell r="H77">
            <v>1.1425371720073353E-195</v>
          </cell>
        </row>
        <row r="78">
          <cell r="H78">
            <v>1.0158180037219765E-195</v>
          </cell>
        </row>
        <row r="79">
          <cell r="H79">
            <v>8.8346185995461088E-196</v>
          </cell>
        </row>
      </sheetData>
      <sheetData sheetId="27" refreshError="1">
        <row r="24">
          <cell r="B24">
            <v>7.7219834974010211E-141</v>
          </cell>
        </row>
        <row r="25">
          <cell r="B25">
            <v>4.3932648780912253E-141</v>
          </cell>
        </row>
        <row r="26">
          <cell r="B26">
            <v>8.9602987867888211E-142</v>
          </cell>
        </row>
      </sheetData>
      <sheetData sheetId="28" refreshError="1">
        <row r="18">
          <cell r="F18">
            <v>1.1599999999999999E-194</v>
          </cell>
        </row>
      </sheetData>
      <sheetData sheetId="29"/>
      <sheetData sheetId="30"/>
      <sheetData sheetId="31" refreshError="1">
        <row r="3">
          <cell r="A3" t="str">
            <v>"ΠΥΛΟΣ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refreshError="1">
        <row r="411">
          <cell r="M411">
            <v>0.25</v>
          </cell>
        </row>
        <row r="413">
          <cell r="L413">
            <v>21250000</v>
          </cell>
        </row>
        <row r="429">
          <cell r="M429">
            <v>0.30340909090909091</v>
          </cell>
        </row>
        <row r="431">
          <cell r="L431">
            <v>25789772.727272727</v>
          </cell>
        </row>
        <row r="438">
          <cell r="M438">
            <v>0.44659090909090909</v>
          </cell>
        </row>
        <row r="440">
          <cell r="L440">
            <v>37960227.272727273</v>
          </cell>
        </row>
      </sheetData>
      <sheetData sheetId="2"/>
      <sheetData sheetId="3"/>
      <sheetData sheetId="4"/>
      <sheetData sheetId="5"/>
      <sheetData sheetId="6"/>
      <sheetData sheetId="7"/>
      <sheetData sheetId="8"/>
      <sheetData sheetId="9"/>
      <sheetData sheetId="10"/>
      <sheetData sheetId="11" refreshError="1">
        <row r="68">
          <cell r="Q68">
            <v>0</v>
          </cell>
        </row>
        <row r="69">
          <cell r="Q69">
            <v>0</v>
          </cell>
        </row>
        <row r="70">
          <cell r="Q70">
            <v>0</v>
          </cell>
        </row>
        <row r="71">
          <cell r="Q71">
            <v>0</v>
          </cell>
        </row>
        <row r="72">
          <cell r="Q72">
            <v>0</v>
          </cell>
        </row>
        <row r="89">
          <cell r="Q89">
            <v>0</v>
          </cell>
        </row>
        <row r="90">
          <cell r="Q90">
            <v>0</v>
          </cell>
        </row>
        <row r="91">
          <cell r="Q91">
            <v>0</v>
          </cell>
        </row>
        <row r="92">
          <cell r="Q92">
            <v>0</v>
          </cell>
        </row>
        <row r="93">
          <cell r="Q93">
            <v>0</v>
          </cell>
        </row>
      </sheetData>
      <sheetData sheetId="12"/>
      <sheetData sheetId="13"/>
      <sheetData sheetId="14"/>
      <sheetData sheetId="15" refreshError="1">
        <row r="18">
          <cell r="F18">
            <v>17899499.745464176</v>
          </cell>
          <cell r="G18">
            <v>18477556.114024945</v>
          </cell>
        </row>
      </sheetData>
      <sheetData sheetId="16"/>
      <sheetData sheetId="17"/>
      <sheetData sheetId="18"/>
      <sheetData sheetId="19"/>
      <sheetData sheetId="20"/>
      <sheetData sheetId="21"/>
      <sheetData sheetId="22"/>
      <sheetData sheetId="23" refreshError="1">
        <row r="120">
          <cell r="G120">
            <v>29970</v>
          </cell>
        </row>
        <row r="121">
          <cell r="G121">
            <v>30990</v>
          </cell>
        </row>
        <row r="122">
          <cell r="G122">
            <v>32460</v>
          </cell>
        </row>
        <row r="123">
          <cell r="G123">
            <v>33480</v>
          </cell>
        </row>
        <row r="124">
          <cell r="G124">
            <v>34725</v>
          </cell>
        </row>
      </sheetData>
      <sheetData sheetId="24"/>
      <sheetData sheetId="25"/>
      <sheetData sheetId="26"/>
      <sheetData sheetId="27"/>
      <sheetData sheetId="28"/>
      <sheetData sheetId="29"/>
      <sheetData sheetId="30"/>
      <sheetData sheetId="31" refreshError="1">
        <row r="3">
          <cell r="A3" t="str">
            <v>"ΡΩΜΑΝΟΣ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34">
          <cell r="C34">
            <v>7116924.9012935665</v>
          </cell>
          <cell r="D34">
            <v>8249123.2159074526</v>
          </cell>
          <cell r="E34">
            <v>9354551.9346213099</v>
          </cell>
          <cell r="F34">
            <v>9800421.5814019628</v>
          </cell>
          <cell r="G34">
            <v>10298352.584494924</v>
          </cell>
        </row>
        <row r="38">
          <cell r="D38">
            <v>-2435789.1056832927</v>
          </cell>
        </row>
        <row r="42">
          <cell r="C42">
            <v>-3454767.5888357903</v>
          </cell>
          <cell r="D42">
            <v>-2435789.1056832927</v>
          </cell>
          <cell r="E42">
            <v>-1440903.2588408212</v>
          </cell>
          <cell r="F42">
            <v>-1039620.5767382336</v>
          </cell>
          <cell r="G42">
            <v>-591482.67395456834</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RAP"/>
      <sheetName val="Sheet1"/>
      <sheetName val="Sheet2"/>
      <sheetName val="Sheet3"/>
    </sheetNames>
    <sheetDataSet>
      <sheetData sheetId="0" refreshError="1"/>
      <sheetData sheetId="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_ ΠΑΡΑΔΟΧ ΕΣ ΣΥΝΕΔΡ ΔΡΑΣΤΗΡ"/>
      <sheetName val="Ε_ ΕΣ - ΕΞ  ΕΚΘΕΣΕΩΝ ΕΚΔΗΛ"/>
      <sheetName val="Ε_ ΠΑΡΑΔ ΕΞΟΔ"/>
      <sheetName val="Ε_ ΑΝΑΛΥΣΗ ΕΣΟΔ ΣΥΝΕΔΡ ΔΡΑΣΤ"/>
      <sheetName val="ΕΣΟΔ ΤΡΟΦIΙΜΩΝ ΣΥΝ ΔΡΑΣΤ"/>
      <sheetName val="ΕΞΟΔΑ ΤΡΟΦΙΜΩΝ   ΣΥΝΕΔΡΙΩΝ"/>
      <sheetName val="ΣΥΝΕΔΡ. ΠΑΡΟΥΣ - ΕΞΟΔΑ ΣΥΝΕΔΡΩΝ"/>
      <sheetName val="ΔΥΝΑΤΟΤΗΤΑ ΑΝΤΑΠΟΚΡ ΚΙΝΗΣΗΣ ΞΕΝ"/>
      <sheetName val="ΑΦ. ΓΕΥΜΑΤΩΝ"/>
      <sheetName val="ΠΛΗΡΟΤΗΤ- ΔΥΝΑΜ - ΣΥΝΕΔΡ"/>
      <sheetName val="pilot r"/>
      <sheetName val="σελ 1,2,3,4,5,6,7,9,10,11"/>
      <sheetName val="σελ.8 "/>
      <sheetName val="ΧΡΗΜΑΤΟΔΟΤΗΣΗ ΚΟΣΤΟΥΣ ΕΠΕΝΔΥΣΗΣ"/>
      <sheetName val="ΑΝΑΛΥΣΗ ΚΟΣΤΟΥΣ &amp; ΧΡΟΝΙΚΗ ΚΛΙΜ"/>
      <sheetName val="ΠΛΗΡΟΤ "/>
      <sheetName val="ΔΙΑΝΥΚΤΕΡ"/>
      <sheetName val="ΕΣΟΔΑ ΔΙΑΝΥΚΤ"/>
      <sheetName val="ΣΥΧΝΟΤΗΤΑ ΣΕΡΒ - ΔΕΙΚ ΜΕΙΩΣΗΣ"/>
      <sheetName val="ΕΣΟΔ ΕΣΤΙΑΣΗΣ"/>
      <sheetName val="ΑΛΛΕΣ ΠΗΓΕΣ spa"/>
      <sheetName val="ΕΣΟΔΑ ΑΠΟ ΑΛΛΕΣ ΠΗΓΕΣ"/>
      <sheetName val="ΕΣΟΔΑ ΛΟΙΠΑ"/>
      <sheetName val="ΕΣΟΔΑ - ΑΝΑΚΕΦΑΛ"/>
      <sheetName val="ΣΥΝΟΛΙΚΟΣ ΠΙΝΑΚΑΣ ΕΣΟΔΩΝ"/>
      <sheetName val="ΕΣΟΔΑ - ΑΝΑΚΕΦ"/>
      <sheetName val="ΓΕΝ ΠΙΝ ΕΣΟΔΩΝ"/>
      <sheetName val="ΕΞΟΔΑ  ΠΑΡΑΔΟΧΕΣ"/>
      <sheetName val="ΑΜΟΙΒΕΣ - ΜΟΝΙΜΟΙ"/>
      <sheetName val="ΑΜΟΙΒΕΣ - ΕΠΟΧΙΑΚΟΙ - 9 ΜΗΝ"/>
      <sheetName val="ΕΚΤΑΚΤΑ ΕΡΓΑΖ ΚΑΙ  ΜΑΘΗΤ ΣΧΟΛ"/>
      <sheetName val="ΑΜΟΙΒΕΣ - ΕΠΟΧΙΑΚΟΙ spa"/>
      <sheetName val="ΕΠΟΧΙΑΚΟΙ  ΚΑΤΑΣΤΗΜΑΤΩΝ"/>
      <sheetName val="ΓΕΝ ΠΙΝΑΚΑΣ ΑΜΟΙΒΩΝ"/>
      <sheetName val="ΛΟΙΠΑ ΕΞ"/>
      <sheetName val="ΕΞΟΔ ΣΥΝΟΛ"/>
      <sheetName val="ΑΠΟΣΒΕΣ"/>
      <sheetName val="δανειο"/>
      <sheetName val="ΚΕΦ ΚΙΝ"/>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sheetData sheetId="2"/>
      <sheetData sheetId="3"/>
      <sheetData sheetId="4"/>
      <sheetData sheetId="5"/>
      <sheetData sheetId="6"/>
      <sheetData sheetId="7"/>
      <sheetData sheetId="8"/>
      <sheetData sheetId="9">
        <row r="92">
          <cell r="B92">
            <v>0.55950920245398783</v>
          </cell>
          <cell r="C92">
            <v>0.6744376278118609</v>
          </cell>
          <cell r="D92">
            <v>0.78691206543967296</v>
          </cell>
          <cell r="E92">
            <v>0.92801635991820053</v>
          </cell>
          <cell r="F92">
            <v>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0"/>
  <sheetViews>
    <sheetView showGridLines="0" tabSelected="1" topLeftCell="B1" zoomScale="90" zoomScaleNormal="90" workbookViewId="0">
      <selection activeCell="T4" sqref="T4"/>
    </sheetView>
  </sheetViews>
  <sheetFormatPr defaultRowHeight="12.75"/>
  <cols>
    <col min="1" max="16" width="9.140625" style="159"/>
    <col min="17" max="17" width="13.7109375" style="159" customWidth="1"/>
    <col min="18" max="16384" width="9.140625" style="159"/>
  </cols>
  <sheetData>
    <row r="1" spans="1:17" ht="8.25" customHeight="1" thickBot="1"/>
    <row r="2" spans="1:17" s="50" customFormat="1" ht="39" customHeight="1">
      <c r="B2" s="281" t="s">
        <v>309</v>
      </c>
      <c r="C2" s="282"/>
      <c r="D2" s="282"/>
      <c r="E2" s="282"/>
      <c r="F2" s="282"/>
      <c r="G2" s="282"/>
      <c r="H2" s="282"/>
      <c r="I2" s="282"/>
      <c r="J2" s="282"/>
      <c r="K2" s="282"/>
      <c r="L2" s="282"/>
      <c r="M2" s="282"/>
      <c r="N2" s="282"/>
      <c r="O2" s="282"/>
      <c r="P2" s="282"/>
      <c r="Q2" s="283"/>
    </row>
    <row r="3" spans="1:17" s="50" customFormat="1" ht="48" customHeight="1">
      <c r="A3" s="160">
        <v>1</v>
      </c>
      <c r="B3" s="284" t="s">
        <v>275</v>
      </c>
      <c r="C3" s="284"/>
      <c r="D3" s="284"/>
      <c r="E3" s="284"/>
      <c r="F3" s="284"/>
      <c r="G3" s="284"/>
      <c r="H3" s="284"/>
      <c r="I3" s="284"/>
      <c r="J3" s="284"/>
      <c r="K3" s="284"/>
      <c r="L3" s="284"/>
      <c r="M3" s="284"/>
      <c r="N3" s="284"/>
      <c r="O3" s="284"/>
      <c r="P3" s="284"/>
      <c r="Q3" s="284"/>
    </row>
    <row r="4" spans="1:17" ht="35.25" customHeight="1">
      <c r="A4" s="160">
        <v>2</v>
      </c>
      <c r="B4" s="284" t="s">
        <v>250</v>
      </c>
      <c r="C4" s="284"/>
      <c r="D4" s="284"/>
      <c r="E4" s="284"/>
      <c r="F4" s="284"/>
      <c r="G4" s="284"/>
      <c r="H4" s="284"/>
      <c r="I4" s="284"/>
      <c r="J4" s="284"/>
      <c r="K4" s="284"/>
      <c r="L4" s="284"/>
      <c r="M4" s="284"/>
      <c r="N4" s="284"/>
      <c r="O4" s="284"/>
      <c r="P4" s="284"/>
      <c r="Q4" s="284"/>
    </row>
    <row r="5" spans="1:17" ht="35.25" customHeight="1">
      <c r="A5" s="160">
        <v>3</v>
      </c>
      <c r="B5" s="277" t="s">
        <v>173</v>
      </c>
      <c r="C5" s="277"/>
      <c r="D5" s="277"/>
      <c r="E5" s="277"/>
      <c r="F5" s="277"/>
      <c r="G5" s="277"/>
      <c r="H5" s="277"/>
      <c r="I5" s="277"/>
      <c r="J5" s="277"/>
      <c r="K5" s="277"/>
      <c r="L5" s="277"/>
      <c r="M5" s="277"/>
      <c r="N5" s="277"/>
      <c r="O5" s="277"/>
      <c r="P5" s="277"/>
      <c r="Q5" s="277"/>
    </row>
    <row r="6" spans="1:17" ht="35.25" customHeight="1">
      <c r="A6" s="160">
        <v>4</v>
      </c>
      <c r="B6" s="278" t="s">
        <v>310</v>
      </c>
      <c r="C6" s="279"/>
      <c r="D6" s="279"/>
      <c r="E6" s="279"/>
      <c r="F6" s="279"/>
      <c r="G6" s="279"/>
      <c r="H6" s="279"/>
      <c r="I6" s="279"/>
      <c r="J6" s="279"/>
      <c r="K6" s="279"/>
      <c r="L6" s="279"/>
      <c r="M6" s="279"/>
      <c r="N6" s="279"/>
      <c r="O6" s="279"/>
      <c r="P6" s="279"/>
      <c r="Q6" s="280"/>
    </row>
    <row r="7" spans="1:17" ht="35.25" customHeight="1">
      <c r="A7" s="160">
        <v>5</v>
      </c>
      <c r="B7" s="278" t="s">
        <v>175</v>
      </c>
      <c r="C7" s="279"/>
      <c r="D7" s="279"/>
      <c r="E7" s="279"/>
      <c r="F7" s="279"/>
      <c r="G7" s="279"/>
      <c r="H7" s="279"/>
      <c r="I7" s="279"/>
      <c r="J7" s="279"/>
      <c r="K7" s="279"/>
      <c r="L7" s="279"/>
      <c r="M7" s="279"/>
      <c r="N7" s="279"/>
      <c r="O7" s="279"/>
      <c r="P7" s="279"/>
      <c r="Q7" s="280"/>
    </row>
    <row r="8" spans="1:17" ht="56.25" customHeight="1">
      <c r="A8" s="160">
        <v>6</v>
      </c>
      <c r="B8" s="278" t="s">
        <v>254</v>
      </c>
      <c r="C8" s="279"/>
      <c r="D8" s="279"/>
      <c r="E8" s="279"/>
      <c r="F8" s="279"/>
      <c r="G8" s="279"/>
      <c r="H8" s="279"/>
      <c r="I8" s="279"/>
      <c r="J8" s="279"/>
      <c r="K8" s="279"/>
      <c r="L8" s="279"/>
      <c r="M8" s="279"/>
      <c r="N8" s="279"/>
      <c r="O8" s="279"/>
      <c r="P8" s="279"/>
      <c r="Q8" s="280"/>
    </row>
    <row r="9" spans="1:17" ht="35.25" customHeight="1">
      <c r="A9" s="160">
        <v>7</v>
      </c>
      <c r="B9" s="277" t="s">
        <v>174</v>
      </c>
      <c r="C9" s="277"/>
      <c r="D9" s="277"/>
      <c r="E9" s="277"/>
      <c r="F9" s="277"/>
      <c r="G9" s="277"/>
      <c r="H9" s="277"/>
      <c r="I9" s="277"/>
      <c r="J9" s="277"/>
      <c r="K9" s="277"/>
      <c r="L9" s="277"/>
      <c r="M9" s="277"/>
      <c r="N9" s="277"/>
      <c r="O9" s="277"/>
      <c r="P9" s="277"/>
      <c r="Q9" s="277"/>
    </row>
    <row r="10" spans="1:17" ht="35.25" customHeight="1">
      <c r="A10" s="160">
        <v>8</v>
      </c>
      <c r="B10" s="277" t="s">
        <v>251</v>
      </c>
      <c r="C10" s="277"/>
      <c r="D10" s="277"/>
      <c r="E10" s="277"/>
      <c r="F10" s="277"/>
      <c r="G10" s="277"/>
      <c r="H10" s="277"/>
      <c r="I10" s="277"/>
      <c r="J10" s="277"/>
      <c r="K10" s="277"/>
      <c r="L10" s="277"/>
      <c r="M10" s="277"/>
      <c r="N10" s="277"/>
      <c r="O10" s="277"/>
      <c r="P10" s="277"/>
      <c r="Q10" s="277"/>
    </row>
    <row r="11" spans="1:17" ht="35.25" customHeight="1">
      <c r="A11" s="160">
        <v>9</v>
      </c>
      <c r="B11" s="277" t="s">
        <v>286</v>
      </c>
      <c r="C11" s="277"/>
      <c r="D11" s="277"/>
      <c r="E11" s="277"/>
      <c r="F11" s="277"/>
      <c r="G11" s="277"/>
      <c r="H11" s="277"/>
      <c r="I11" s="277"/>
      <c r="J11" s="277"/>
      <c r="K11" s="277"/>
      <c r="L11" s="277"/>
      <c r="M11" s="277"/>
      <c r="N11" s="277"/>
      <c r="O11" s="277"/>
      <c r="P11" s="277"/>
      <c r="Q11" s="277"/>
    </row>
    <row r="12" spans="1:17" ht="15.75" customHeight="1">
      <c r="B12" s="276"/>
      <c r="C12" s="276"/>
      <c r="D12" s="276"/>
      <c r="E12" s="276"/>
      <c r="F12" s="276"/>
      <c r="G12" s="276"/>
      <c r="H12" s="276"/>
      <c r="I12" s="276"/>
      <c r="J12" s="276"/>
      <c r="K12" s="276"/>
      <c r="L12" s="276"/>
      <c r="M12" s="276"/>
      <c r="N12" s="276"/>
      <c r="O12" s="276"/>
      <c r="P12" s="276"/>
      <c r="Q12" s="276"/>
    </row>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1">
    <mergeCell ref="B2:Q2"/>
    <mergeCell ref="B3:Q3"/>
    <mergeCell ref="B4:Q4"/>
    <mergeCell ref="B6:Q6"/>
    <mergeCell ref="B7:Q7"/>
    <mergeCell ref="B5:Q5"/>
    <mergeCell ref="B12:Q12"/>
    <mergeCell ref="B11:Q11"/>
    <mergeCell ref="B9:Q9"/>
    <mergeCell ref="B8:Q8"/>
    <mergeCell ref="B10:Q10"/>
  </mergeCells>
  <phoneticPr fontId="5" type="noConversion"/>
  <pageMargins left="0.7" right="0.7" top="0.75" bottom="0.75" header="0.3" footer="0.3"/>
  <pageSetup paperSize="9" scale="5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
  <sheetViews>
    <sheetView zoomScale="90" zoomScaleNormal="90" workbookViewId="0">
      <selection activeCell="L51" sqref="L51"/>
    </sheetView>
  </sheetViews>
  <sheetFormatPr defaultRowHeight="10.5"/>
  <cols>
    <col min="1" max="1" width="46.85546875" style="91" customWidth="1"/>
    <col min="2" max="11" width="14.140625" style="82" customWidth="1"/>
    <col min="12" max="16384" width="9.140625" style="82"/>
  </cols>
  <sheetData>
    <row r="1" spans="1:11" ht="26.25" customHeight="1">
      <c r="A1" s="1" t="s">
        <v>150</v>
      </c>
      <c r="B1" s="227" t="s">
        <v>12</v>
      </c>
      <c r="C1" s="227" t="s">
        <v>13</v>
      </c>
      <c r="D1" s="227" t="s">
        <v>14</v>
      </c>
      <c r="E1" s="227" t="s">
        <v>15</v>
      </c>
      <c r="F1" s="227" t="s">
        <v>16</v>
      </c>
      <c r="G1" s="227" t="s">
        <v>17</v>
      </c>
      <c r="H1" s="227" t="s">
        <v>18</v>
      </c>
      <c r="I1" s="227" t="s">
        <v>19</v>
      </c>
      <c r="J1" s="227" t="s">
        <v>20</v>
      </c>
      <c r="K1" s="197" t="s">
        <v>21</v>
      </c>
    </row>
    <row r="2" spans="1:11" ht="26.25" customHeight="1">
      <c r="A2" s="172" t="s">
        <v>262</v>
      </c>
      <c r="B2" s="233">
        <f>'ΚΕΦΑΛΑΙΟ ΚΙΝΗΣΗΣ'!C15</f>
        <v>0</v>
      </c>
      <c r="C2" s="233">
        <f>'ΚΕΦΑΛΑΙΟ ΚΙΝΗΣΗΣ'!D15</f>
        <v>0</v>
      </c>
      <c r="D2" s="233">
        <f>'ΚΕΦΑΛΑΙΟ ΚΙΝΗΣΗΣ'!E15</f>
        <v>0</v>
      </c>
      <c r="E2" s="233">
        <f>'ΚΕΦΑΛΑΙΟ ΚΙΝΗΣΗΣ'!F15</f>
        <v>0</v>
      </c>
      <c r="F2" s="233">
        <f>'ΚΕΦΑΛΑΙΟ ΚΙΝΗΣΗΣ'!G15</f>
        <v>0</v>
      </c>
      <c r="G2" s="233">
        <f>'ΚΕΦΑΛΑΙΟ ΚΙΝΗΣΗΣ'!H15</f>
        <v>0</v>
      </c>
      <c r="H2" s="233">
        <f>'ΚΕΦΑΛΑΙΟ ΚΙΝΗΣΗΣ'!I15</f>
        <v>0</v>
      </c>
      <c r="I2" s="233">
        <f>'ΚΕΦΑΛΑΙΟ ΚΙΝΗΣΗΣ'!J15</f>
        <v>0</v>
      </c>
      <c r="J2" s="233">
        <f>'ΚΕΦΑΛΑΙΟ ΚΙΝΗΣΗΣ'!K15</f>
        <v>0</v>
      </c>
      <c r="K2" s="233">
        <f>'ΚΕΦΑΛΑΙΟ ΚΙΝΗΣΗΣ'!L15</f>
        <v>0</v>
      </c>
    </row>
    <row r="3" spans="1:11" ht="26.25" customHeight="1">
      <c r="A3" s="170" t="s">
        <v>130</v>
      </c>
      <c r="B3" s="233">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33">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33">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33">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33">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33">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33">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33">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33">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33">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170" t="s">
        <v>131</v>
      </c>
      <c r="B4" s="233">
        <f>'ΚΕΦΑΛΑΙΟ ΚΙΝΗΣΗΣ'!C27+'ΥΦΙΣΤΑΜΕΝΕΣ ΔΑΝΕΙΑΚΕΣ ΥΠΟΧΡ'!I24</f>
        <v>0</v>
      </c>
      <c r="C4" s="233">
        <f>'ΚΕΦΑΛΑΙΟ ΚΙΝΗΣΗΣ'!D27+'ΥΦΙΣΤΑΜΕΝΕΣ ΔΑΝΕΙΑΚΕΣ ΥΠΟΧΡ'!J24</f>
        <v>0</v>
      </c>
      <c r="D4" s="233">
        <f>'ΚΕΦΑΛΑΙΟ ΚΙΝΗΣΗΣ'!E27+'ΥΦΙΣΤΑΜΕΝΕΣ ΔΑΝΕΙΑΚΕΣ ΥΠΟΧΡ'!K24</f>
        <v>0</v>
      </c>
      <c r="E4" s="233">
        <f>'ΚΕΦΑΛΑΙΟ ΚΙΝΗΣΗΣ'!F27+'ΥΦΙΣΤΑΜΕΝΕΣ ΔΑΝΕΙΑΚΕΣ ΥΠΟΧΡ'!L24</f>
        <v>0</v>
      </c>
      <c r="F4" s="233">
        <f>'ΚΕΦΑΛΑΙΟ ΚΙΝΗΣΗΣ'!G27+'ΥΦΙΣΤΑΜΕΝΕΣ ΔΑΝΕΙΑΚΕΣ ΥΠΟΧΡ'!M24</f>
        <v>0</v>
      </c>
      <c r="G4" s="233">
        <f>'ΚΕΦΑΛΑΙΟ ΚΙΝΗΣΗΣ'!H27+'ΥΦΙΣΤΑΜΕΝΕΣ ΔΑΝΕΙΑΚΕΣ ΥΠΟΧΡ'!N24</f>
        <v>0</v>
      </c>
      <c r="H4" s="233">
        <f>'ΚΕΦΑΛΑΙΟ ΚΙΝΗΣΗΣ'!I27+'ΥΦΙΣΤΑΜΕΝΕΣ ΔΑΝΕΙΑΚΕΣ ΥΠΟΧΡ'!O24</f>
        <v>0</v>
      </c>
      <c r="I4" s="233">
        <f>'ΚΕΦΑΛΑΙΟ ΚΙΝΗΣΗΣ'!J27+'ΥΦΙΣΤΑΜΕΝΕΣ ΔΑΝΕΙΑΚΕΣ ΥΠΟΧΡ'!P24</f>
        <v>0</v>
      </c>
      <c r="J4" s="233">
        <f>'ΚΕΦΑΛΑΙΟ ΚΙΝΗΣΗΣ'!K27+'ΥΦΙΣΤΑΜΕΝΕΣ ΔΑΝΕΙΑΚΕΣ ΥΠΟΧΡ'!Q24</f>
        <v>0</v>
      </c>
      <c r="K4" s="233">
        <f>'ΚΕΦΑΛΑΙΟ ΚΙΝΗΣΗΣ'!L27+'ΥΦΙΣΤΑΜΕΝΕΣ ΔΑΝΕΙΑΚΕΣ ΥΠΟΧΡ'!R24</f>
        <v>0</v>
      </c>
    </row>
    <row r="5" spans="1:11" ht="26.25" customHeight="1">
      <c r="A5" s="171" t="s">
        <v>151</v>
      </c>
      <c r="B5" s="233">
        <f>SUM(B3:B4)</f>
        <v>0</v>
      </c>
      <c r="C5" s="233">
        <f t="shared" ref="C5:K5" si="0">SUM(C3:C4)</f>
        <v>0</v>
      </c>
      <c r="D5" s="233">
        <f t="shared" si="0"/>
        <v>0</v>
      </c>
      <c r="E5" s="233">
        <f t="shared" si="0"/>
        <v>0</v>
      </c>
      <c r="F5" s="233">
        <f t="shared" si="0"/>
        <v>0</v>
      </c>
      <c r="G5" s="233">
        <f t="shared" si="0"/>
        <v>0</v>
      </c>
      <c r="H5" s="233">
        <f t="shared" si="0"/>
        <v>0</v>
      </c>
      <c r="I5" s="233">
        <f t="shared" si="0"/>
        <v>0</v>
      </c>
      <c r="J5" s="233">
        <f t="shared" si="0"/>
        <v>0</v>
      </c>
      <c r="K5" s="233">
        <f t="shared" si="0"/>
        <v>0</v>
      </c>
    </row>
    <row r="6" spans="1:11" ht="26.25" customHeight="1">
      <c r="A6" s="1" t="s">
        <v>155</v>
      </c>
      <c r="B6" s="234">
        <f>SUM(B5,B2)</f>
        <v>0</v>
      </c>
      <c r="C6" s="234">
        <f t="shared" ref="C6:K6" si="1">SUM(C5,C2)</f>
        <v>0</v>
      </c>
      <c r="D6" s="234">
        <f t="shared" si="1"/>
        <v>0</v>
      </c>
      <c r="E6" s="234">
        <f t="shared" si="1"/>
        <v>0</v>
      </c>
      <c r="F6" s="234">
        <f t="shared" si="1"/>
        <v>0</v>
      </c>
      <c r="G6" s="234">
        <f t="shared" si="1"/>
        <v>0</v>
      </c>
      <c r="H6" s="234">
        <f t="shared" si="1"/>
        <v>0</v>
      </c>
      <c r="I6" s="234">
        <f t="shared" si="1"/>
        <v>0</v>
      </c>
      <c r="J6" s="234">
        <f t="shared" si="1"/>
        <v>0</v>
      </c>
      <c r="K6" s="234">
        <f t="shared" si="1"/>
        <v>0</v>
      </c>
    </row>
  </sheetData>
  <phoneticPr fontId="5" type="noConversion"/>
  <pageMargins left="0.75" right="0.75" top="1" bottom="1" header="0.5" footer="0.5"/>
  <pageSetup paperSize="9" orientation="portrait" r:id="rId1"/>
  <headerFooter alignWithMargins="0"/>
  <ignoredErrors>
    <ignoredError sqref="B2:K2" emptyCellReferenc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3"/>
  <sheetViews>
    <sheetView zoomScale="85" workbookViewId="0">
      <selection activeCell="D7" sqref="D7"/>
    </sheetView>
  </sheetViews>
  <sheetFormatPr defaultRowHeight="10.5"/>
  <cols>
    <col min="1" max="1" width="46.85546875" style="91" customWidth="1"/>
    <col min="2" max="11" width="15.28515625" style="82" customWidth="1"/>
    <col min="12" max="16384" width="9.140625" style="82"/>
  </cols>
  <sheetData>
    <row r="1" spans="1:11" ht="36" customHeight="1">
      <c r="A1" s="1" t="s">
        <v>153</v>
      </c>
      <c r="B1" s="227" t="s">
        <v>12</v>
      </c>
      <c r="C1" s="227" t="s">
        <v>13</v>
      </c>
      <c r="D1" s="227" t="s">
        <v>14</v>
      </c>
      <c r="E1" s="227" t="s">
        <v>15</v>
      </c>
      <c r="F1" s="227" t="s">
        <v>16</v>
      </c>
      <c r="G1" s="227" t="s">
        <v>17</v>
      </c>
      <c r="H1" s="227" t="s">
        <v>18</v>
      </c>
      <c r="I1" s="227" t="s">
        <v>19</v>
      </c>
      <c r="J1" s="227" t="s">
        <v>20</v>
      </c>
      <c r="K1" s="197" t="s">
        <v>21</v>
      </c>
    </row>
    <row r="2" spans="1:11" ht="27" customHeight="1">
      <c r="A2" s="136" t="s">
        <v>144</v>
      </c>
      <c r="B2" s="96">
        <f>'ΥΦΙΣΤΑΜΕΝΕΣ ΔΑΝΕΙΑΚΕΣ ΥΠΟΧΡ'!I14</f>
        <v>0</v>
      </c>
      <c r="C2" s="96">
        <f>'ΥΦΙΣΤΑΜΕΝΕΣ ΔΑΝΕΙΑΚΕΣ ΥΠΟΧΡ'!J14</f>
        <v>0</v>
      </c>
      <c r="D2" s="96">
        <f>'ΥΦΙΣΤΑΜΕΝΕΣ ΔΑΝΕΙΑΚΕΣ ΥΠΟΧΡ'!K14</f>
        <v>0</v>
      </c>
      <c r="E2" s="96">
        <f>'ΥΦΙΣΤΑΜΕΝΕΣ ΔΑΝΕΙΑΚΕΣ ΥΠΟΧΡ'!L14</f>
        <v>0</v>
      </c>
      <c r="F2" s="96">
        <f>'ΥΦΙΣΤΑΜΕΝΕΣ ΔΑΝΕΙΑΚΕΣ ΥΠΟΧΡ'!M14</f>
        <v>0</v>
      </c>
      <c r="G2" s="96">
        <f>'ΥΦΙΣΤΑΜΕΝΕΣ ΔΑΝΕΙΑΚΕΣ ΥΠΟΧΡ'!N14</f>
        <v>0</v>
      </c>
      <c r="H2" s="96">
        <f>'ΥΦΙΣΤΑΜΕΝΕΣ ΔΑΝΕΙΑΚΕΣ ΥΠΟΧΡ'!O14</f>
        <v>0</v>
      </c>
      <c r="I2" s="96">
        <f>'ΥΦΙΣΤΑΜΕΝΕΣ ΔΑΝΕΙΑΚΕΣ ΥΠΟΧΡ'!P14</f>
        <v>0</v>
      </c>
      <c r="J2" s="96">
        <f>'ΥΦΙΣΤΑΜΕΝΕΣ ΔΑΝΕΙΑΚΕΣ ΥΠΟΧΡ'!Q14</f>
        <v>0</v>
      </c>
      <c r="K2" s="96">
        <f>'ΥΦΙΣΤΑΜΕΝΕΣ ΔΑΝΕΙΑΚΕΣ ΥΠΟΧΡ'!R14</f>
        <v>0</v>
      </c>
    </row>
    <row r="3" spans="1:11" ht="27" customHeight="1">
      <c r="A3" s="136" t="s">
        <v>143</v>
      </c>
      <c r="B3" s="96">
        <f>'ΜΑΚΡΟΠΡΟΘΕΣΜΟ ΔΑΝΕΙΟ '!B75</f>
        <v>0</v>
      </c>
      <c r="C3" s="96">
        <f>'ΜΑΚΡΟΠΡΟΘΕΣΜΟ ΔΑΝΕΙΟ '!C75</f>
        <v>0</v>
      </c>
      <c r="D3" s="96">
        <f>'ΜΑΚΡΟΠΡΟΘΕΣΜΟ ΔΑΝΕΙΟ '!D75</f>
        <v>0</v>
      </c>
      <c r="E3" s="96">
        <f>'ΜΑΚΡΟΠΡΟΘΕΣΜΟ ΔΑΝΕΙΟ '!E75</f>
        <v>0</v>
      </c>
      <c r="F3" s="96">
        <f>'ΜΑΚΡΟΠΡΟΘΕΣΜΟ ΔΑΝΕΙΟ '!F75</f>
        <v>0</v>
      </c>
      <c r="G3" s="96">
        <f>'ΜΑΚΡΟΠΡΟΘΕΣΜΟ ΔΑΝΕΙΟ '!G75</f>
        <v>0</v>
      </c>
      <c r="H3" s="96">
        <f>'ΜΑΚΡΟΠΡΟΘΕΣΜΟ ΔΑΝΕΙΟ '!H75</f>
        <v>0</v>
      </c>
      <c r="I3" s="96">
        <f>'ΜΑΚΡΟΠΡΟΘΕΣΜΟ ΔΑΝΕΙΟ '!I75</f>
        <v>0</v>
      </c>
      <c r="J3" s="96">
        <f>'ΜΑΚΡΟΠΡΟΘΕΣΜΟ ΔΑΝΕΙΟ '!J75</f>
        <v>0</v>
      </c>
      <c r="K3" s="96">
        <f>'ΜΑΚΡΟΠΡΟΘΕΣΜΟ ΔΑΝΕΙΟ '!K75</f>
        <v>0</v>
      </c>
    </row>
    <row r="4" spans="1:11" ht="27" customHeight="1">
      <c r="A4" s="136" t="s">
        <v>145</v>
      </c>
      <c r="B4" s="96">
        <f>'ΥΦΙΣΤΑΜΕΝΕΣ ΔΑΝΕΙΑΚΕΣ ΥΠΟΧΡ'!I13</f>
        <v>0</v>
      </c>
      <c r="C4" s="96">
        <f>'ΥΦΙΣΤΑΜΕΝΕΣ ΔΑΝΕΙΑΚΕΣ ΥΠΟΧΡ'!J13</f>
        <v>0</v>
      </c>
      <c r="D4" s="96">
        <f>'ΥΦΙΣΤΑΜΕΝΕΣ ΔΑΝΕΙΑΚΕΣ ΥΠΟΧΡ'!K13</f>
        <v>0</v>
      </c>
      <c r="E4" s="96">
        <f>'ΥΦΙΣΤΑΜΕΝΕΣ ΔΑΝΕΙΑΚΕΣ ΥΠΟΧΡ'!L13</f>
        <v>0</v>
      </c>
      <c r="F4" s="96">
        <f>'ΥΦΙΣΤΑΜΕΝΕΣ ΔΑΝΕΙΑΚΕΣ ΥΠΟΧΡ'!M13</f>
        <v>0</v>
      </c>
      <c r="G4" s="96">
        <f>'ΥΦΙΣΤΑΜΕΝΕΣ ΔΑΝΕΙΑΚΕΣ ΥΠΟΧΡ'!N13</f>
        <v>0</v>
      </c>
      <c r="H4" s="96">
        <f>'ΥΦΙΣΤΑΜΕΝΕΣ ΔΑΝΕΙΑΚΕΣ ΥΠΟΧΡ'!O13</f>
        <v>0</v>
      </c>
      <c r="I4" s="96">
        <f>'ΥΦΙΣΤΑΜΕΝΕΣ ΔΑΝΕΙΑΚΕΣ ΥΠΟΧΡ'!P13</f>
        <v>0</v>
      </c>
      <c r="J4" s="96">
        <f>'ΥΦΙΣΤΑΜΕΝΕΣ ΔΑΝΕΙΑΚΕΣ ΥΠΟΧΡ'!Q13</f>
        <v>0</v>
      </c>
      <c r="K4" s="96">
        <f>'ΥΦΙΣΤΑΜΕΝΕΣ ΔΑΝΕΙΑΚΕΣ ΥΠΟΧΡ'!R13</f>
        <v>0</v>
      </c>
    </row>
    <row r="5" spans="1:11" ht="27" customHeight="1">
      <c r="A5" s="136" t="s">
        <v>86</v>
      </c>
      <c r="B5" s="96">
        <f>'ΜΑΚΡΟΠΡΟΘΕΣΜΟ ΔΑΝΕΙΟ '!B74</f>
        <v>0</v>
      </c>
      <c r="C5" s="96">
        <f>'ΜΑΚΡΟΠΡΟΘΕΣΜΟ ΔΑΝΕΙΟ '!C74</f>
        <v>0</v>
      </c>
      <c r="D5" s="96">
        <f>'ΜΑΚΡΟΠΡΟΘΕΣΜΟ ΔΑΝΕΙΟ '!D74</f>
        <v>0</v>
      </c>
      <c r="E5" s="96">
        <f>'ΜΑΚΡΟΠΡΟΘΕΣΜΟ ΔΑΝΕΙΟ '!E74</f>
        <v>0</v>
      </c>
      <c r="F5" s="96">
        <f>'ΜΑΚΡΟΠΡΟΘΕΣΜΟ ΔΑΝΕΙΟ '!F74</f>
        <v>0</v>
      </c>
      <c r="G5" s="96">
        <f>'ΜΑΚΡΟΠΡΟΘΕΣΜΟ ΔΑΝΕΙΟ '!G74</f>
        <v>0</v>
      </c>
      <c r="H5" s="96">
        <f>'ΜΑΚΡΟΠΡΟΘΕΣΜΟ ΔΑΝΕΙΟ '!H74</f>
        <v>0</v>
      </c>
      <c r="I5" s="96">
        <f>'ΜΑΚΡΟΠΡΟΘΕΣΜΟ ΔΑΝΕΙΟ '!I74</f>
        <v>0</v>
      </c>
      <c r="J5" s="96">
        <f>'ΜΑΚΡΟΠΡΟΘΕΣΜΟ ΔΑΝΕΙΟ '!J74</f>
        <v>0</v>
      </c>
      <c r="K5" s="96">
        <f>'ΜΑΚΡΟΠΡΟΘΕΣΜΟ ΔΑΝΕΙΟ '!K74</f>
        <v>0</v>
      </c>
    </row>
    <row r="6" spans="1:11" ht="27" customHeight="1">
      <c r="A6" s="136" t="s">
        <v>4</v>
      </c>
      <c r="B6" s="96">
        <f>'ΚΕΦΑΛΑΙΟ ΚΙΝΗΣΗΣ'!C29</f>
        <v>0</v>
      </c>
      <c r="C6" s="96">
        <f>'ΚΕΦΑΛΑΙΟ ΚΙΝΗΣΗΣ'!D29</f>
        <v>0</v>
      </c>
      <c r="D6" s="96">
        <f>'ΚΕΦΑΛΑΙΟ ΚΙΝΗΣΗΣ'!E29</f>
        <v>0</v>
      </c>
      <c r="E6" s="96">
        <f>'ΚΕΦΑΛΑΙΟ ΚΙΝΗΣΗΣ'!F29</f>
        <v>0</v>
      </c>
      <c r="F6" s="96">
        <f>'ΚΕΦΑΛΑΙΟ ΚΙΝΗΣΗΣ'!G29</f>
        <v>0</v>
      </c>
      <c r="G6" s="96">
        <f>'ΚΕΦΑΛΑΙΟ ΚΙΝΗΣΗΣ'!H29</f>
        <v>0</v>
      </c>
      <c r="H6" s="96">
        <f>'ΚΕΦΑΛΑΙΟ ΚΙΝΗΣΗΣ'!I29</f>
        <v>0</v>
      </c>
      <c r="I6" s="96">
        <f>'ΚΕΦΑΛΑΙΟ ΚΙΝΗΣΗΣ'!J29</f>
        <v>0</v>
      </c>
      <c r="J6" s="96">
        <f>'ΚΕΦΑΛΑΙΟ ΚΙΝΗΣΗΣ'!K29</f>
        <v>0</v>
      </c>
      <c r="K6" s="96">
        <f>'ΚΕΦΑΛΑΙΟ ΚΙΝΗΣΗΣ'!L29</f>
        <v>0</v>
      </c>
    </row>
    <row r="7" spans="1:11" ht="27" customHeight="1">
      <c r="A7" s="136" t="s">
        <v>146</v>
      </c>
      <c r="B7" s="173">
        <f>'ΚΕΦΑΛΑΙΟ ΚΙΝΗΣΗΣ'!C27</f>
        <v>0</v>
      </c>
      <c r="C7" s="138">
        <f>'ΚΕΦΑΛΑΙΟ ΚΙΝΗΣΗΣ'!D27-'ΚΕΦΑΛΑΙΟ ΚΙΝΗΣΗΣ'!C27</f>
        <v>0</v>
      </c>
      <c r="D7" s="138">
        <f>'ΚΕΦΑΛΑΙΟ ΚΙΝΗΣΗΣ'!E27-'ΚΕΦΑΛΑΙΟ ΚΙΝΗΣΗΣ'!D27</f>
        <v>0</v>
      </c>
      <c r="E7" s="138">
        <f>'ΚΕΦΑΛΑΙΟ ΚΙΝΗΣΗΣ'!F27-'ΚΕΦΑΛΑΙΟ ΚΙΝΗΣΗΣ'!E27</f>
        <v>0</v>
      </c>
      <c r="F7" s="138">
        <f>'ΚΕΦΑΛΑΙΟ ΚΙΝΗΣΗΣ'!G27-'ΚΕΦΑΛΑΙΟ ΚΙΝΗΣΗΣ'!F27</f>
        <v>0</v>
      </c>
      <c r="G7" s="138">
        <f>'ΚΕΦΑΛΑΙΟ ΚΙΝΗΣΗΣ'!H27-'ΚΕΦΑΛΑΙΟ ΚΙΝΗΣΗΣ'!G27</f>
        <v>0</v>
      </c>
      <c r="H7" s="138">
        <f>'ΚΕΦΑΛΑΙΟ ΚΙΝΗΣΗΣ'!I27-'ΚΕΦΑΛΑΙΟ ΚΙΝΗΣΗΣ'!H27</f>
        <v>0</v>
      </c>
      <c r="I7" s="138">
        <f>'ΚΕΦΑΛΑΙΟ ΚΙΝΗΣΗΣ'!J27-'ΚΕΦΑΛΑΙΟ ΚΙΝΗΣΗΣ'!I27</f>
        <v>0</v>
      </c>
      <c r="J7" s="138">
        <f>'ΚΕΦΑΛΑΙΟ ΚΙΝΗΣΗΣ'!K27-'ΚΕΦΑΛΑΙΟ ΚΙΝΗΣΗΣ'!J27</f>
        <v>0</v>
      </c>
      <c r="K7" s="138">
        <f>'ΚΕΦΑΛΑΙΟ ΚΙΝΗΣΗΣ'!L27-'ΚΕΦΑΛΑΙΟ ΚΙΝΗΣΗΣ'!K27</f>
        <v>0</v>
      </c>
    </row>
    <row r="8" spans="1:11" ht="27" customHeight="1">
      <c r="A8" s="136" t="s">
        <v>148</v>
      </c>
      <c r="B8" s="96">
        <f>'ΥΦΙΣΤΑΜΕΝΕΣ ΔΑΝΕΙΑΚΕΣ ΥΠΟΧΡ'!I47</f>
        <v>0</v>
      </c>
      <c r="C8" s="96">
        <f>'ΥΦΙΣΤΑΜΕΝΕΣ ΔΑΝΕΙΑΚΕΣ ΥΠΟΧΡ'!J47</f>
        <v>0</v>
      </c>
      <c r="D8" s="96">
        <f>'ΥΦΙΣΤΑΜΕΝΕΣ ΔΑΝΕΙΑΚΕΣ ΥΠΟΧΡ'!K47</f>
        <v>0</v>
      </c>
      <c r="E8" s="96">
        <f>'ΥΦΙΣΤΑΜΕΝΕΣ ΔΑΝΕΙΑΚΕΣ ΥΠΟΧΡ'!L47</f>
        <v>0</v>
      </c>
      <c r="F8" s="96">
        <f>'ΥΦΙΣΤΑΜΕΝΕΣ ΔΑΝΕΙΑΚΕΣ ΥΠΟΧΡ'!M47</f>
        <v>0</v>
      </c>
      <c r="G8" s="96">
        <f>'ΥΦΙΣΤΑΜΕΝΕΣ ΔΑΝΕΙΑΚΕΣ ΥΠΟΧΡ'!N47</f>
        <v>0</v>
      </c>
      <c r="H8" s="96">
        <f>'ΥΦΙΣΤΑΜΕΝΕΣ ΔΑΝΕΙΑΚΕΣ ΥΠΟΧΡ'!O47</f>
        <v>0</v>
      </c>
      <c r="I8" s="96">
        <f>'ΥΦΙΣΤΑΜΕΝΕΣ ΔΑΝΕΙΑΚΕΣ ΥΠΟΧΡ'!P47</f>
        <v>0</v>
      </c>
      <c r="J8" s="96">
        <f>'ΥΦΙΣΤΑΜΕΝΕΣ ΔΑΝΕΙΑΚΕΣ ΥΠΟΧΡ'!Q47</f>
        <v>0</v>
      </c>
      <c r="K8" s="96">
        <f>'ΥΦΙΣΤΑΜΕΝΕΣ ΔΑΝΕΙΑΚΕΣ ΥΠΟΧΡ'!R47</f>
        <v>0</v>
      </c>
    </row>
    <row r="9" spans="1:11" ht="27" customHeight="1">
      <c r="A9" s="136" t="s">
        <v>147</v>
      </c>
      <c r="B9" s="96">
        <f>'LEASING ΕΠΕΝΔΥΤΙΚΟΥ ΣΧΕΔΙΟΥ'!D9</f>
        <v>0</v>
      </c>
      <c r="C9" s="96">
        <f>'LEASING ΕΠΕΝΔΥΤΙΚΟΥ ΣΧΕΔΙΟΥ'!E9</f>
        <v>0</v>
      </c>
      <c r="D9" s="96">
        <f>'LEASING ΕΠΕΝΔΥΤΙΚΟΥ ΣΧΕΔΙΟΥ'!F9</f>
        <v>0</v>
      </c>
      <c r="E9" s="96">
        <f>'LEASING ΕΠΕΝΔΥΤΙΚΟΥ ΣΧΕΔΙΟΥ'!G9</f>
        <v>0</v>
      </c>
      <c r="F9" s="96">
        <f>'LEASING ΕΠΕΝΔΥΤΙΚΟΥ ΣΧΕΔΙΟΥ'!H9</f>
        <v>0</v>
      </c>
      <c r="G9" s="96">
        <f>'LEASING ΕΠΕΝΔΥΤΙΚΟΥ ΣΧΕΔΙΟΥ'!I9</f>
        <v>0</v>
      </c>
      <c r="H9" s="96">
        <f>'LEASING ΕΠΕΝΔΥΤΙΚΟΥ ΣΧΕΔΙΟΥ'!J9</f>
        <v>0</v>
      </c>
      <c r="I9" s="96">
        <f>'LEASING ΕΠΕΝΔΥΤΙΚΟΥ ΣΧΕΔΙΟΥ'!K9</f>
        <v>0</v>
      </c>
      <c r="J9" s="96">
        <f>'LEASING ΕΠΕΝΔΥΤΙΚΟΥ ΣΧΕΔΙΟΥ'!L9</f>
        <v>0</v>
      </c>
      <c r="K9" s="96">
        <f>'LEASING ΕΠΕΝΔΥΤΙΚΟΥ ΣΧΕΔΙΟΥ'!M9</f>
        <v>0</v>
      </c>
    </row>
    <row r="10" spans="1:11" ht="27" customHeight="1">
      <c r="A10" s="65" t="s">
        <v>152</v>
      </c>
      <c r="B10" s="90">
        <f>SUM(B2:B9)</f>
        <v>0</v>
      </c>
      <c r="C10" s="90">
        <f t="shared" ref="C10:K10" si="0">SUM(C2:C9)</f>
        <v>0</v>
      </c>
      <c r="D10" s="90">
        <f t="shared" si="0"/>
        <v>0</v>
      </c>
      <c r="E10" s="90">
        <f t="shared" si="0"/>
        <v>0</v>
      </c>
      <c r="F10" s="90">
        <f t="shared" si="0"/>
        <v>0</v>
      </c>
      <c r="G10" s="90">
        <f t="shared" si="0"/>
        <v>0</v>
      </c>
      <c r="H10" s="90">
        <f t="shared" si="0"/>
        <v>0</v>
      </c>
      <c r="I10" s="90">
        <f t="shared" si="0"/>
        <v>0</v>
      </c>
      <c r="J10" s="90">
        <f t="shared" si="0"/>
        <v>0</v>
      </c>
      <c r="K10" s="90">
        <f t="shared" si="0"/>
        <v>0</v>
      </c>
    </row>
    <row r="13" spans="1:11" ht="33.75" customHeight="1">
      <c r="A13" s="177" t="s">
        <v>5</v>
      </c>
      <c r="B13" s="176"/>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69836-7BED-461A-BA00-940230D0ADE6}">
  <dimension ref="A1:M522"/>
  <sheetViews>
    <sheetView topLeftCell="B4" zoomScale="90" zoomScaleNormal="90" workbookViewId="0">
      <selection activeCell="J11" sqref="J11"/>
    </sheetView>
  </sheetViews>
  <sheetFormatPr defaultRowHeight="12.75"/>
  <cols>
    <col min="1" max="1" width="106.42578125" style="50" customWidth="1"/>
    <col min="2" max="2" width="13" style="7" customWidth="1"/>
    <col min="3" max="3" width="13.5703125" style="128" customWidth="1"/>
    <col min="4" max="13" width="12.140625" style="50" customWidth="1"/>
    <col min="14" max="14" width="3.28515625" style="50" customWidth="1"/>
    <col min="15" max="16384" width="9.140625" style="50"/>
  </cols>
  <sheetData>
    <row r="1" spans="1:13" ht="46.5" customHeight="1">
      <c r="A1" s="263"/>
      <c r="B1" s="264" t="s">
        <v>282</v>
      </c>
      <c r="C1" s="264" t="s">
        <v>54</v>
      </c>
      <c r="D1" s="265" t="s">
        <v>23</v>
      </c>
      <c r="E1" s="265" t="s">
        <v>24</v>
      </c>
      <c r="F1" s="265" t="s">
        <v>25</v>
      </c>
      <c r="G1" s="265" t="s">
        <v>26</v>
      </c>
      <c r="H1" s="265" t="s">
        <v>27</v>
      </c>
      <c r="I1" s="265" t="s">
        <v>28</v>
      </c>
      <c r="J1" s="265" t="s">
        <v>29</v>
      </c>
      <c r="K1" s="265" t="s">
        <v>30</v>
      </c>
      <c r="L1" s="265" t="s">
        <v>31</v>
      </c>
      <c r="M1" s="266" t="s">
        <v>32</v>
      </c>
    </row>
    <row r="2" spans="1:13" ht="26.25" customHeight="1">
      <c r="A2" s="123" t="s">
        <v>140</v>
      </c>
      <c r="B2" s="2"/>
      <c r="C2" s="60"/>
      <c r="D2" s="60">
        <v>1</v>
      </c>
      <c r="E2" s="60">
        <v>2</v>
      </c>
      <c r="F2" s="60">
        <v>3</v>
      </c>
      <c r="G2" s="60">
        <v>4</v>
      </c>
      <c r="H2" s="60">
        <v>5</v>
      </c>
      <c r="I2" s="60">
        <v>6</v>
      </c>
      <c r="J2" s="60">
        <v>7</v>
      </c>
      <c r="K2" s="60">
        <v>8</v>
      </c>
      <c r="L2" s="60">
        <v>9</v>
      </c>
      <c r="M2" s="60">
        <v>10</v>
      </c>
    </row>
    <row r="3" spans="1:13" ht="18" customHeight="1">
      <c r="A3" s="267" t="s">
        <v>291</v>
      </c>
      <c r="B3" s="3">
        <f>ΚΟΣΤΟΣ!C6</f>
        <v>0</v>
      </c>
      <c r="C3" s="61"/>
      <c r="D3" s="10">
        <f>$C3*$B3</f>
        <v>0</v>
      </c>
      <c r="E3" s="10">
        <f>IF(($C3*$B3*E$2)&lt;=$B3,$C3*$B3,0)</f>
        <v>0</v>
      </c>
      <c r="F3" s="10">
        <f t="shared" ref="F3:M6" si="0">IF(($C3*$B3*F$2)&lt;=$B3,$C3*$B3,0)</f>
        <v>0</v>
      </c>
      <c r="G3" s="10">
        <f t="shared" si="0"/>
        <v>0</v>
      </c>
      <c r="H3" s="10">
        <f t="shared" si="0"/>
        <v>0</v>
      </c>
      <c r="I3" s="10">
        <f t="shared" si="0"/>
        <v>0</v>
      </c>
      <c r="J3" s="10">
        <f t="shared" si="0"/>
        <v>0</v>
      </c>
      <c r="K3" s="10">
        <f t="shared" si="0"/>
        <v>0</v>
      </c>
      <c r="L3" s="10">
        <f t="shared" si="0"/>
        <v>0</v>
      </c>
      <c r="M3" s="10">
        <f t="shared" si="0"/>
        <v>0</v>
      </c>
    </row>
    <row r="4" spans="1:13" ht="22.5" customHeight="1">
      <c r="A4" s="267" t="s">
        <v>292</v>
      </c>
      <c r="B4" s="3">
        <f>ΚΟΣΤΟΣ!C7</f>
        <v>0</v>
      </c>
      <c r="C4" s="61"/>
      <c r="D4" s="10">
        <f t="shared" ref="D4:D6" si="1">$C4*$B4</f>
        <v>0</v>
      </c>
      <c r="E4" s="10">
        <f t="shared" ref="E4:M16" si="2">IF(($C4*$B4*E$2)&lt;=$B4,$C4*$B4,0)</f>
        <v>0</v>
      </c>
      <c r="F4" s="10">
        <f t="shared" si="0"/>
        <v>0</v>
      </c>
      <c r="G4" s="10">
        <f t="shared" si="0"/>
        <v>0</v>
      </c>
      <c r="H4" s="10">
        <f t="shared" si="0"/>
        <v>0</v>
      </c>
      <c r="I4" s="10">
        <f t="shared" si="0"/>
        <v>0</v>
      </c>
      <c r="J4" s="10">
        <f t="shared" si="0"/>
        <v>0</v>
      </c>
      <c r="K4" s="10">
        <f t="shared" si="0"/>
        <v>0</v>
      </c>
      <c r="L4" s="10">
        <f t="shared" si="0"/>
        <v>0</v>
      </c>
      <c r="M4" s="10">
        <f t="shared" si="0"/>
        <v>0</v>
      </c>
    </row>
    <row r="5" spans="1:13" ht="21.75" customHeight="1">
      <c r="A5" s="267" t="s">
        <v>293</v>
      </c>
      <c r="B5" s="3">
        <f>ΚΟΣΤΟΣ!C10</f>
        <v>0</v>
      </c>
      <c r="C5" s="61"/>
      <c r="D5" s="10">
        <f t="shared" si="1"/>
        <v>0</v>
      </c>
      <c r="E5" s="10">
        <f t="shared" si="2"/>
        <v>0</v>
      </c>
      <c r="F5" s="10">
        <f t="shared" si="0"/>
        <v>0</v>
      </c>
      <c r="G5" s="10">
        <f t="shared" si="0"/>
        <v>0</v>
      </c>
      <c r="H5" s="10">
        <f t="shared" si="0"/>
        <v>0</v>
      </c>
      <c r="I5" s="10">
        <f t="shared" si="0"/>
        <v>0</v>
      </c>
      <c r="J5" s="10">
        <f t="shared" si="0"/>
        <v>0</v>
      </c>
      <c r="K5" s="10">
        <f t="shared" si="0"/>
        <v>0</v>
      </c>
      <c r="L5" s="10">
        <f t="shared" si="0"/>
        <v>0</v>
      </c>
      <c r="M5" s="10">
        <f t="shared" si="0"/>
        <v>0</v>
      </c>
    </row>
    <row r="6" spans="1:13" ht="17.25" customHeight="1">
      <c r="A6" s="267" t="s">
        <v>294</v>
      </c>
      <c r="B6" s="3">
        <f>ΚΟΣΤΟΣ!C13</f>
        <v>0</v>
      </c>
      <c r="C6" s="61"/>
      <c r="D6" s="10">
        <f t="shared" si="1"/>
        <v>0</v>
      </c>
      <c r="E6" s="10">
        <f t="shared" si="2"/>
        <v>0</v>
      </c>
      <c r="F6" s="10">
        <f t="shared" si="0"/>
        <v>0</v>
      </c>
      <c r="G6" s="10">
        <f t="shared" si="0"/>
        <v>0</v>
      </c>
      <c r="H6" s="10">
        <f t="shared" si="0"/>
        <v>0</v>
      </c>
      <c r="I6" s="10">
        <f t="shared" si="0"/>
        <v>0</v>
      </c>
      <c r="J6" s="10">
        <f t="shared" si="0"/>
        <v>0</v>
      </c>
      <c r="K6" s="10">
        <f t="shared" si="0"/>
        <v>0</v>
      </c>
      <c r="L6" s="10">
        <f t="shared" si="0"/>
        <v>0</v>
      </c>
      <c r="M6" s="10">
        <f t="shared" si="0"/>
        <v>0</v>
      </c>
    </row>
    <row r="7" spans="1:13" ht="17.25" customHeight="1">
      <c r="A7" s="267" t="s">
        <v>295</v>
      </c>
      <c r="B7" s="3">
        <f>ΚΟΣΤΟΣ!C14</f>
        <v>0</v>
      </c>
      <c r="C7" s="61"/>
      <c r="D7" s="10">
        <f>$C7*$B7</f>
        <v>0</v>
      </c>
      <c r="E7" s="10">
        <f t="shared" si="2"/>
        <v>0</v>
      </c>
      <c r="F7" s="10">
        <f t="shared" si="2"/>
        <v>0</v>
      </c>
      <c r="G7" s="10">
        <f t="shared" si="2"/>
        <v>0</v>
      </c>
      <c r="H7" s="10">
        <f t="shared" si="2"/>
        <v>0</v>
      </c>
      <c r="I7" s="10">
        <f t="shared" si="2"/>
        <v>0</v>
      </c>
      <c r="J7" s="10">
        <f t="shared" si="2"/>
        <v>0</v>
      </c>
      <c r="K7" s="10">
        <f t="shared" si="2"/>
        <v>0</v>
      </c>
      <c r="L7" s="10">
        <f t="shared" si="2"/>
        <v>0</v>
      </c>
      <c r="M7" s="10">
        <f t="shared" si="2"/>
        <v>0</v>
      </c>
    </row>
    <row r="8" spans="1:13" ht="24" customHeight="1">
      <c r="A8" s="267" t="s">
        <v>296</v>
      </c>
      <c r="B8" s="3">
        <f>ΚΟΣΤΟΣ!C15</f>
        <v>0</v>
      </c>
      <c r="C8" s="61"/>
      <c r="D8" s="10">
        <f>$C8*$B8</f>
        <v>0</v>
      </c>
      <c r="E8" s="10">
        <f t="shared" si="2"/>
        <v>0</v>
      </c>
      <c r="F8" s="10">
        <f t="shared" si="2"/>
        <v>0</v>
      </c>
      <c r="G8" s="10">
        <f t="shared" si="2"/>
        <v>0</v>
      </c>
      <c r="H8" s="10">
        <f t="shared" si="2"/>
        <v>0</v>
      </c>
      <c r="I8" s="10">
        <f t="shared" si="2"/>
        <v>0</v>
      </c>
      <c r="J8" s="10">
        <f t="shared" si="2"/>
        <v>0</v>
      </c>
      <c r="K8" s="10">
        <f t="shared" si="2"/>
        <v>0</v>
      </c>
      <c r="L8" s="10">
        <f t="shared" si="2"/>
        <v>0</v>
      </c>
      <c r="M8" s="10">
        <f t="shared" si="2"/>
        <v>0</v>
      </c>
    </row>
    <row r="9" spans="1:13" ht="24" customHeight="1">
      <c r="A9" s="267" t="s">
        <v>297</v>
      </c>
      <c r="B9" s="3">
        <f>ΚΟΣΤΟΣ!C16</f>
        <v>0</v>
      </c>
      <c r="C9" s="61"/>
      <c r="D9" s="10">
        <f>$C9*$B9</f>
        <v>0</v>
      </c>
      <c r="E9" s="10">
        <f t="shared" si="2"/>
        <v>0</v>
      </c>
      <c r="F9" s="10">
        <f t="shared" si="2"/>
        <v>0</v>
      </c>
      <c r="G9" s="10">
        <f t="shared" si="2"/>
        <v>0</v>
      </c>
      <c r="H9" s="10">
        <f t="shared" si="2"/>
        <v>0</v>
      </c>
      <c r="I9" s="10">
        <f t="shared" si="2"/>
        <v>0</v>
      </c>
      <c r="J9" s="10">
        <f t="shared" si="2"/>
        <v>0</v>
      </c>
      <c r="K9" s="10">
        <f t="shared" si="2"/>
        <v>0</v>
      </c>
      <c r="L9" s="10">
        <f t="shared" si="2"/>
        <v>0</v>
      </c>
      <c r="M9" s="10">
        <f t="shared" si="2"/>
        <v>0</v>
      </c>
    </row>
    <row r="10" spans="1:13" ht="24" customHeight="1">
      <c r="A10" s="267" t="s">
        <v>298</v>
      </c>
      <c r="B10" s="3">
        <f>ΚΟΣΤΟΣ!C17</f>
        <v>0</v>
      </c>
      <c r="C10" s="61"/>
      <c r="D10" s="10">
        <f t="shared" ref="D10:D16" si="3">$C10*$B10</f>
        <v>0</v>
      </c>
      <c r="E10" s="10">
        <f t="shared" si="2"/>
        <v>0</v>
      </c>
      <c r="F10" s="10">
        <f t="shared" si="2"/>
        <v>0</v>
      </c>
      <c r="G10" s="10">
        <f t="shared" si="2"/>
        <v>0</v>
      </c>
      <c r="H10" s="10">
        <f t="shared" si="2"/>
        <v>0</v>
      </c>
      <c r="I10" s="10">
        <f t="shared" si="2"/>
        <v>0</v>
      </c>
      <c r="J10" s="10">
        <f t="shared" si="2"/>
        <v>0</v>
      </c>
      <c r="K10" s="10">
        <f t="shared" si="2"/>
        <v>0</v>
      </c>
      <c r="L10" s="10">
        <f t="shared" si="2"/>
        <v>0</v>
      </c>
      <c r="M10" s="10">
        <f t="shared" si="2"/>
        <v>0</v>
      </c>
    </row>
    <row r="11" spans="1:13" ht="24" customHeight="1">
      <c r="A11" s="267" t="s">
        <v>299</v>
      </c>
      <c r="B11" s="3">
        <f>ΚΟΣΤΟΣ!C18</f>
        <v>0</v>
      </c>
      <c r="C11" s="61"/>
      <c r="D11" s="10">
        <f t="shared" si="3"/>
        <v>0</v>
      </c>
      <c r="E11" s="10">
        <f t="shared" si="2"/>
        <v>0</v>
      </c>
      <c r="F11" s="10">
        <f t="shared" si="2"/>
        <v>0</v>
      </c>
      <c r="G11" s="10">
        <f t="shared" si="2"/>
        <v>0</v>
      </c>
      <c r="H11" s="10">
        <f t="shared" si="2"/>
        <v>0</v>
      </c>
      <c r="I11" s="10">
        <f t="shared" si="2"/>
        <v>0</v>
      </c>
      <c r="J11" s="10">
        <f t="shared" si="2"/>
        <v>0</v>
      </c>
      <c r="K11" s="10">
        <f t="shared" si="2"/>
        <v>0</v>
      </c>
      <c r="L11" s="10">
        <f t="shared" si="2"/>
        <v>0</v>
      </c>
      <c r="M11" s="10">
        <f t="shared" si="2"/>
        <v>0</v>
      </c>
    </row>
    <row r="12" spans="1:13" ht="24" customHeight="1">
      <c r="A12" s="267" t="s">
        <v>300</v>
      </c>
      <c r="B12" s="3">
        <f>ΚΟΣΤΟΣ!C19</f>
        <v>0</v>
      </c>
      <c r="C12" s="61"/>
      <c r="D12" s="10">
        <f t="shared" si="3"/>
        <v>0</v>
      </c>
      <c r="E12" s="10">
        <f t="shared" si="2"/>
        <v>0</v>
      </c>
      <c r="F12" s="10">
        <f t="shared" si="2"/>
        <v>0</v>
      </c>
      <c r="G12" s="10">
        <f t="shared" si="2"/>
        <v>0</v>
      </c>
      <c r="H12" s="10">
        <f t="shared" si="2"/>
        <v>0</v>
      </c>
      <c r="I12" s="10">
        <f t="shared" si="2"/>
        <v>0</v>
      </c>
      <c r="J12" s="10">
        <f t="shared" si="2"/>
        <v>0</v>
      </c>
      <c r="K12" s="10">
        <f t="shared" si="2"/>
        <v>0</v>
      </c>
      <c r="L12" s="10">
        <f t="shared" si="2"/>
        <v>0</v>
      </c>
      <c r="M12" s="10">
        <f t="shared" si="2"/>
        <v>0</v>
      </c>
    </row>
    <row r="13" spans="1:13" ht="24" customHeight="1">
      <c r="A13" s="267" t="s">
        <v>301</v>
      </c>
      <c r="B13" s="3">
        <f>ΚΟΣΤΟΣ!C20</f>
        <v>0</v>
      </c>
      <c r="C13" s="61"/>
      <c r="D13" s="10">
        <f t="shared" si="3"/>
        <v>0</v>
      </c>
      <c r="E13" s="10">
        <f t="shared" si="2"/>
        <v>0</v>
      </c>
      <c r="F13" s="10">
        <f t="shared" si="2"/>
        <v>0</v>
      </c>
      <c r="G13" s="10">
        <f t="shared" si="2"/>
        <v>0</v>
      </c>
      <c r="H13" s="10">
        <f t="shared" si="2"/>
        <v>0</v>
      </c>
      <c r="I13" s="10">
        <f t="shared" si="2"/>
        <v>0</v>
      </c>
      <c r="J13" s="10">
        <f t="shared" si="2"/>
        <v>0</v>
      </c>
      <c r="K13" s="10">
        <f t="shared" si="2"/>
        <v>0</v>
      </c>
      <c r="L13" s="10">
        <f t="shared" si="2"/>
        <v>0</v>
      </c>
      <c r="M13" s="10">
        <f t="shared" si="2"/>
        <v>0</v>
      </c>
    </row>
    <row r="14" spans="1:13" ht="24" customHeight="1">
      <c r="A14" s="268" t="s">
        <v>302</v>
      </c>
      <c r="B14" s="3">
        <f>ΚΟΣΤΟΣ!C21</f>
        <v>0</v>
      </c>
      <c r="C14" s="61"/>
      <c r="D14" s="10">
        <f t="shared" si="3"/>
        <v>0</v>
      </c>
      <c r="E14" s="10">
        <f t="shared" si="2"/>
        <v>0</v>
      </c>
      <c r="F14" s="10">
        <f t="shared" si="2"/>
        <v>0</v>
      </c>
      <c r="G14" s="10">
        <f t="shared" si="2"/>
        <v>0</v>
      </c>
      <c r="H14" s="10">
        <f t="shared" si="2"/>
        <v>0</v>
      </c>
      <c r="I14" s="10">
        <f t="shared" si="2"/>
        <v>0</v>
      </c>
      <c r="J14" s="10">
        <f t="shared" si="2"/>
        <v>0</v>
      </c>
      <c r="K14" s="10">
        <f t="shared" si="2"/>
        <v>0</v>
      </c>
      <c r="L14" s="10">
        <f t="shared" si="2"/>
        <v>0</v>
      </c>
      <c r="M14" s="10">
        <f t="shared" si="2"/>
        <v>0</v>
      </c>
    </row>
    <row r="15" spans="1:13" ht="24" customHeight="1">
      <c r="A15" s="268" t="s">
        <v>303</v>
      </c>
      <c r="B15" s="3">
        <f>ΚΟΣΤΟΣ!C22</f>
        <v>0</v>
      </c>
      <c r="C15" s="61"/>
      <c r="D15" s="10">
        <f t="shared" si="3"/>
        <v>0</v>
      </c>
      <c r="E15" s="10">
        <f t="shared" si="2"/>
        <v>0</v>
      </c>
      <c r="F15" s="10">
        <f t="shared" si="2"/>
        <v>0</v>
      </c>
      <c r="G15" s="10">
        <f t="shared" si="2"/>
        <v>0</v>
      </c>
      <c r="H15" s="10">
        <f t="shared" si="2"/>
        <v>0</v>
      </c>
      <c r="I15" s="10">
        <f t="shared" si="2"/>
        <v>0</v>
      </c>
      <c r="J15" s="10">
        <f t="shared" si="2"/>
        <v>0</v>
      </c>
      <c r="K15" s="10">
        <f t="shared" si="2"/>
        <v>0</v>
      </c>
      <c r="L15" s="10">
        <f t="shared" si="2"/>
        <v>0</v>
      </c>
      <c r="M15" s="10">
        <f t="shared" si="2"/>
        <v>0</v>
      </c>
    </row>
    <row r="16" spans="1:13" ht="24" customHeight="1">
      <c r="A16" s="268" t="s">
        <v>304</v>
      </c>
      <c r="B16" s="3">
        <f>ΚΟΣΤΟΣ!C23</f>
        <v>0</v>
      </c>
      <c r="C16" s="61"/>
      <c r="D16" s="10">
        <f t="shared" si="3"/>
        <v>0</v>
      </c>
      <c r="E16" s="10">
        <f t="shared" si="2"/>
        <v>0</v>
      </c>
      <c r="F16" s="10">
        <f t="shared" si="2"/>
        <v>0</v>
      </c>
      <c r="G16" s="10">
        <f t="shared" si="2"/>
        <v>0</v>
      </c>
      <c r="H16" s="10">
        <f t="shared" si="2"/>
        <v>0</v>
      </c>
      <c r="I16" s="10">
        <f t="shared" si="2"/>
        <v>0</v>
      </c>
      <c r="J16" s="10">
        <f t="shared" si="2"/>
        <v>0</v>
      </c>
      <c r="K16" s="10">
        <f t="shared" si="2"/>
        <v>0</v>
      </c>
      <c r="L16" s="10">
        <f t="shared" si="2"/>
        <v>0</v>
      </c>
      <c r="M16" s="10">
        <f t="shared" si="2"/>
        <v>0</v>
      </c>
    </row>
    <row r="17" spans="1:13" ht="21" customHeight="1">
      <c r="A17" s="269" t="s">
        <v>306</v>
      </c>
      <c r="B17" s="9">
        <f>B3+B4+B5+B6+B7+B8+B9+B10+B11+B12+B13+B14+B15+B16</f>
        <v>0</v>
      </c>
      <c r="C17" s="95"/>
      <c r="D17" s="9">
        <f t="shared" ref="D17:M17" si="4">SUM(D3:D16)</f>
        <v>0</v>
      </c>
      <c r="E17" s="9">
        <f t="shared" si="4"/>
        <v>0</v>
      </c>
      <c r="F17" s="9">
        <f t="shared" si="4"/>
        <v>0</v>
      </c>
      <c r="G17" s="9">
        <f t="shared" si="4"/>
        <v>0</v>
      </c>
      <c r="H17" s="9">
        <f t="shared" si="4"/>
        <v>0</v>
      </c>
      <c r="I17" s="9">
        <f t="shared" si="4"/>
        <v>0</v>
      </c>
      <c r="J17" s="9">
        <f t="shared" si="4"/>
        <v>0</v>
      </c>
      <c r="K17" s="9">
        <f t="shared" si="4"/>
        <v>0</v>
      </c>
      <c r="L17" s="9">
        <f t="shared" si="4"/>
        <v>0</v>
      </c>
      <c r="M17" s="9">
        <f t="shared" si="4"/>
        <v>0</v>
      </c>
    </row>
    <row r="18" spans="1:13" ht="12" customHeight="1">
      <c r="A18" s="124"/>
      <c r="B18" s="5"/>
      <c r="C18" s="62"/>
    </row>
    <row r="19" spans="1:13" ht="12" customHeight="1">
      <c r="A19" s="124"/>
      <c r="B19" s="6"/>
      <c r="C19" s="63"/>
    </row>
    <row r="20" spans="1:13" ht="12" customHeight="1">
      <c r="A20" s="125"/>
      <c r="B20" s="6"/>
      <c r="C20" s="63"/>
    </row>
    <row r="21" spans="1:13" ht="27.75" customHeight="1">
      <c r="A21" s="123" t="s">
        <v>126</v>
      </c>
      <c r="B21" s="270" t="s">
        <v>142</v>
      </c>
      <c r="C21" s="264" t="s">
        <v>124</v>
      </c>
      <c r="D21" s="265" t="s">
        <v>23</v>
      </c>
      <c r="E21" s="265" t="s">
        <v>24</v>
      </c>
      <c r="F21" s="265" t="s">
        <v>25</v>
      </c>
      <c r="G21" s="265" t="s">
        <v>26</v>
      </c>
      <c r="H21" s="265" t="s">
        <v>27</v>
      </c>
      <c r="I21" s="265" t="s">
        <v>28</v>
      </c>
      <c r="J21" s="265" t="s">
        <v>29</v>
      </c>
      <c r="K21" s="265" t="s">
        <v>30</v>
      </c>
      <c r="L21" s="265" t="s">
        <v>31</v>
      </c>
      <c r="M21" s="266" t="s">
        <v>32</v>
      </c>
    </row>
    <row r="22" spans="1:13" ht="16.5" customHeight="1">
      <c r="A22" s="271" t="s">
        <v>55</v>
      </c>
      <c r="B22" s="2"/>
      <c r="C22" s="61"/>
      <c r="D22" s="4"/>
      <c r="E22" s="4"/>
      <c r="F22" s="4"/>
      <c r="G22" s="4"/>
      <c r="H22" s="4"/>
      <c r="I22" s="4"/>
      <c r="J22" s="4"/>
      <c r="K22" s="4"/>
      <c r="L22" s="4"/>
      <c r="M22" s="4"/>
    </row>
    <row r="23" spans="1:13" ht="28.5" customHeight="1">
      <c r="A23" s="271" t="s">
        <v>56</v>
      </c>
      <c r="B23" s="2"/>
      <c r="C23" s="61"/>
      <c r="D23" s="4"/>
      <c r="E23" s="4"/>
      <c r="F23" s="4"/>
      <c r="G23" s="4"/>
      <c r="H23" s="4"/>
      <c r="I23" s="4"/>
      <c r="J23" s="4"/>
      <c r="K23" s="4"/>
      <c r="L23" s="4"/>
      <c r="M23" s="4"/>
    </row>
    <row r="24" spans="1:13" ht="16.5" customHeight="1">
      <c r="A24" s="271" t="s">
        <v>123</v>
      </c>
      <c r="B24" s="2"/>
      <c r="C24" s="61"/>
      <c r="D24" s="4"/>
      <c r="E24" s="4"/>
      <c r="F24" s="4"/>
      <c r="G24" s="4"/>
      <c r="H24" s="4"/>
      <c r="I24" s="4"/>
      <c r="J24" s="4"/>
      <c r="K24" s="4"/>
      <c r="L24" s="4"/>
      <c r="M24" s="4"/>
    </row>
    <row r="25" spans="1:13" ht="16.5" customHeight="1">
      <c r="A25" s="271" t="s">
        <v>123</v>
      </c>
      <c r="B25" s="2"/>
      <c r="C25" s="61"/>
      <c r="D25" s="4"/>
      <c r="E25" s="4"/>
      <c r="F25" s="4"/>
      <c r="G25" s="4"/>
      <c r="H25" s="4"/>
      <c r="I25" s="4"/>
      <c r="J25" s="4"/>
      <c r="K25" s="4"/>
      <c r="L25" s="4"/>
      <c r="M25" s="4"/>
    </row>
    <row r="26" spans="1:13" ht="16.5" customHeight="1">
      <c r="A26" s="271"/>
      <c r="B26" s="2"/>
      <c r="C26" s="61"/>
      <c r="D26" s="4"/>
      <c r="E26" s="4"/>
      <c r="F26" s="4"/>
      <c r="G26" s="4"/>
      <c r="H26" s="4"/>
      <c r="I26" s="4"/>
      <c r="J26" s="4"/>
      <c r="K26" s="4"/>
      <c r="L26" s="4"/>
      <c r="M26" s="4"/>
    </row>
    <row r="27" spans="1:13" ht="24.75" customHeight="1">
      <c r="A27" s="272" t="s">
        <v>125</v>
      </c>
      <c r="B27" s="2"/>
      <c r="C27" s="95"/>
      <c r="D27" s="9">
        <f>SUM(D22:D26)</f>
        <v>0</v>
      </c>
      <c r="E27" s="9">
        <f t="shared" ref="E27:M27" si="5">SUM(E22:E26)</f>
        <v>0</v>
      </c>
      <c r="F27" s="9">
        <f t="shared" si="5"/>
        <v>0</v>
      </c>
      <c r="G27" s="9">
        <f t="shared" si="5"/>
        <v>0</v>
      </c>
      <c r="H27" s="9">
        <f t="shared" si="5"/>
        <v>0</v>
      </c>
      <c r="I27" s="9">
        <f>SUM(I22:I26)</f>
        <v>0</v>
      </c>
      <c r="J27" s="9">
        <f t="shared" si="5"/>
        <v>0</v>
      </c>
      <c r="K27" s="9">
        <f t="shared" si="5"/>
        <v>0</v>
      </c>
      <c r="L27" s="9">
        <f t="shared" si="5"/>
        <v>0</v>
      </c>
      <c r="M27" s="9">
        <f t="shared" si="5"/>
        <v>0</v>
      </c>
    </row>
    <row r="28" spans="1:13" ht="9" customHeight="1">
      <c r="A28" s="126"/>
      <c r="B28" s="59"/>
      <c r="C28" s="64"/>
    </row>
    <row r="29" spans="1:13" ht="27.75" customHeight="1">
      <c r="A29" s="127" t="s">
        <v>141</v>
      </c>
      <c r="B29" s="95"/>
      <c r="C29" s="95"/>
      <c r="D29" s="9">
        <f t="shared" ref="D29:M29" si="6">D17+D27</f>
        <v>0</v>
      </c>
      <c r="E29" s="9">
        <f t="shared" si="6"/>
        <v>0</v>
      </c>
      <c r="F29" s="9">
        <f t="shared" si="6"/>
        <v>0</v>
      </c>
      <c r="G29" s="9">
        <f t="shared" si="6"/>
        <v>0</v>
      </c>
      <c r="H29" s="9">
        <f t="shared" si="6"/>
        <v>0</v>
      </c>
      <c r="I29" s="9">
        <f t="shared" si="6"/>
        <v>0</v>
      </c>
      <c r="J29" s="9">
        <f t="shared" si="6"/>
        <v>0</v>
      </c>
      <c r="K29" s="9">
        <f t="shared" si="6"/>
        <v>0</v>
      </c>
      <c r="L29" s="9">
        <f t="shared" si="6"/>
        <v>0</v>
      </c>
      <c r="M29" s="9">
        <f t="shared" si="6"/>
        <v>0</v>
      </c>
    </row>
    <row r="30" spans="1:13">
      <c r="B30" s="8"/>
    </row>
    <row r="31" spans="1:13">
      <c r="B31" s="8"/>
    </row>
    <row r="32" spans="1:13">
      <c r="B32" s="8"/>
    </row>
    <row r="33" spans="2:2">
      <c r="B33" s="8"/>
    </row>
    <row r="34" spans="2:2">
      <c r="B34" s="8"/>
    </row>
    <row r="35" spans="2:2">
      <c r="B35" s="8"/>
    </row>
    <row r="36" spans="2:2">
      <c r="B36" s="8"/>
    </row>
    <row r="37" spans="2:2">
      <c r="B37" s="8"/>
    </row>
    <row r="38" spans="2:2">
      <c r="B38" s="8"/>
    </row>
    <row r="39" spans="2:2">
      <c r="B39" s="8"/>
    </row>
    <row r="40" spans="2:2">
      <c r="B40" s="8"/>
    </row>
    <row r="41" spans="2:2">
      <c r="B41" s="8"/>
    </row>
    <row r="42" spans="2:2">
      <c r="B42" s="8"/>
    </row>
    <row r="43" spans="2:2">
      <c r="B43" s="8"/>
    </row>
    <row r="44" spans="2:2">
      <c r="B44" s="8"/>
    </row>
    <row r="45" spans="2:2">
      <c r="B45" s="8"/>
    </row>
    <row r="46" spans="2:2">
      <c r="B46" s="8"/>
    </row>
    <row r="47" spans="2:2">
      <c r="B47" s="8"/>
    </row>
    <row r="48" spans="2:2">
      <c r="B48" s="8"/>
    </row>
    <row r="49" spans="2:2">
      <c r="B49" s="8"/>
    </row>
    <row r="50" spans="2:2">
      <c r="B50" s="8"/>
    </row>
    <row r="51" spans="2:2">
      <c r="B51" s="8"/>
    </row>
    <row r="52" spans="2:2">
      <c r="B52" s="8"/>
    </row>
    <row r="53" spans="2:2">
      <c r="B53" s="8"/>
    </row>
    <row r="54" spans="2:2">
      <c r="B54" s="8"/>
    </row>
    <row r="55" spans="2:2">
      <c r="B55" s="8"/>
    </row>
    <row r="56" spans="2:2">
      <c r="B56" s="8"/>
    </row>
    <row r="57" spans="2:2">
      <c r="B57" s="8"/>
    </row>
    <row r="58" spans="2:2">
      <c r="B58" s="8"/>
    </row>
    <row r="59" spans="2:2">
      <c r="B59" s="8"/>
    </row>
    <row r="60" spans="2:2">
      <c r="B60" s="8"/>
    </row>
    <row r="61" spans="2:2">
      <c r="B61" s="8"/>
    </row>
    <row r="62" spans="2:2">
      <c r="B62" s="8"/>
    </row>
    <row r="63" spans="2:2">
      <c r="B63" s="8"/>
    </row>
    <row r="64" spans="2:2">
      <c r="B64" s="8"/>
    </row>
    <row r="65" spans="2:2">
      <c r="B65" s="8"/>
    </row>
    <row r="66" spans="2:2">
      <c r="B66" s="8"/>
    </row>
    <row r="67" spans="2:2">
      <c r="B67" s="8"/>
    </row>
    <row r="68" spans="2:2">
      <c r="B68" s="8"/>
    </row>
    <row r="69" spans="2:2">
      <c r="B69" s="8"/>
    </row>
    <row r="70" spans="2:2">
      <c r="B70" s="8"/>
    </row>
    <row r="71" spans="2:2">
      <c r="B71" s="8"/>
    </row>
    <row r="72" spans="2:2">
      <c r="B72" s="8"/>
    </row>
    <row r="73" spans="2:2">
      <c r="B73" s="8"/>
    </row>
    <row r="74" spans="2:2">
      <c r="B74" s="8"/>
    </row>
    <row r="75" spans="2:2">
      <c r="B75" s="8"/>
    </row>
    <row r="76" spans="2:2">
      <c r="B76" s="8"/>
    </row>
    <row r="77" spans="2:2">
      <c r="B77" s="8"/>
    </row>
    <row r="78" spans="2:2">
      <c r="B78" s="8"/>
    </row>
    <row r="79" spans="2:2">
      <c r="B79" s="8"/>
    </row>
    <row r="80" spans="2:2">
      <c r="B80" s="8"/>
    </row>
    <row r="81" spans="2:2">
      <c r="B81" s="8"/>
    </row>
    <row r="82" spans="2:2">
      <c r="B82" s="8"/>
    </row>
    <row r="83" spans="2:2">
      <c r="B83" s="8"/>
    </row>
    <row r="84" spans="2:2">
      <c r="B84" s="8"/>
    </row>
    <row r="85" spans="2:2">
      <c r="B85" s="8"/>
    </row>
    <row r="86" spans="2:2">
      <c r="B86" s="8"/>
    </row>
    <row r="87" spans="2:2">
      <c r="B87" s="8"/>
    </row>
    <row r="88" spans="2:2">
      <c r="B88" s="8"/>
    </row>
    <row r="89" spans="2:2">
      <c r="B89" s="8"/>
    </row>
    <row r="90" spans="2:2">
      <c r="B90" s="8"/>
    </row>
    <row r="91" spans="2:2">
      <c r="B91" s="8"/>
    </row>
    <row r="92" spans="2:2">
      <c r="B92" s="8"/>
    </row>
    <row r="93" spans="2:2">
      <c r="B93" s="8"/>
    </row>
    <row r="94" spans="2:2">
      <c r="B94" s="8"/>
    </row>
    <row r="95" spans="2:2">
      <c r="B95" s="8"/>
    </row>
    <row r="96" spans="2:2">
      <c r="B96" s="8"/>
    </row>
    <row r="97" spans="2:2">
      <c r="B97" s="8"/>
    </row>
    <row r="98" spans="2:2">
      <c r="B98" s="8"/>
    </row>
    <row r="99" spans="2:2">
      <c r="B99" s="8"/>
    </row>
    <row r="100" spans="2:2">
      <c r="B100" s="8"/>
    </row>
    <row r="101" spans="2:2">
      <c r="B101" s="8"/>
    </row>
    <row r="102" spans="2:2">
      <c r="B102" s="8"/>
    </row>
    <row r="103" spans="2:2">
      <c r="B103" s="8"/>
    </row>
    <row r="104" spans="2:2">
      <c r="B104" s="8"/>
    </row>
    <row r="105" spans="2:2">
      <c r="B105" s="8"/>
    </row>
    <row r="106" spans="2:2">
      <c r="B106" s="8"/>
    </row>
    <row r="107" spans="2:2">
      <c r="B107" s="8"/>
    </row>
    <row r="108" spans="2:2">
      <c r="B108" s="8"/>
    </row>
    <row r="109" spans="2:2">
      <c r="B109" s="8"/>
    </row>
    <row r="110" spans="2:2">
      <c r="B110" s="8"/>
    </row>
    <row r="111" spans="2:2">
      <c r="B111" s="8"/>
    </row>
    <row r="112" spans="2:2">
      <c r="B112" s="8"/>
    </row>
    <row r="113" spans="2:2">
      <c r="B113" s="8"/>
    </row>
    <row r="114" spans="2:2">
      <c r="B114" s="8"/>
    </row>
    <row r="115" spans="2:2">
      <c r="B115" s="8"/>
    </row>
    <row r="116" spans="2:2">
      <c r="B116" s="8"/>
    </row>
    <row r="117" spans="2:2">
      <c r="B117" s="8"/>
    </row>
    <row r="118" spans="2:2">
      <c r="B118" s="8"/>
    </row>
    <row r="119" spans="2:2">
      <c r="B119" s="8"/>
    </row>
    <row r="120" spans="2:2">
      <c r="B120" s="8"/>
    </row>
    <row r="121" spans="2:2">
      <c r="B121" s="8"/>
    </row>
    <row r="122" spans="2:2">
      <c r="B122" s="8"/>
    </row>
    <row r="123" spans="2:2">
      <c r="B123" s="8"/>
    </row>
    <row r="124" spans="2:2">
      <c r="B124" s="8"/>
    </row>
    <row r="125" spans="2:2">
      <c r="B125" s="8"/>
    </row>
    <row r="126" spans="2:2">
      <c r="B126" s="8"/>
    </row>
    <row r="127" spans="2:2">
      <c r="B127" s="8"/>
    </row>
    <row r="128" spans="2:2">
      <c r="B128" s="8"/>
    </row>
    <row r="129" spans="2:2">
      <c r="B129" s="8"/>
    </row>
    <row r="130" spans="2:2">
      <c r="B130" s="8"/>
    </row>
    <row r="131" spans="2:2">
      <c r="B131" s="8"/>
    </row>
    <row r="132" spans="2:2">
      <c r="B132" s="8"/>
    </row>
    <row r="133" spans="2:2">
      <c r="B133" s="8"/>
    </row>
    <row r="134" spans="2:2">
      <c r="B134" s="8"/>
    </row>
    <row r="135" spans="2:2">
      <c r="B135" s="8"/>
    </row>
    <row r="136" spans="2:2">
      <c r="B136" s="8"/>
    </row>
    <row r="137" spans="2:2">
      <c r="B137" s="8"/>
    </row>
    <row r="138" spans="2:2">
      <c r="B138" s="8"/>
    </row>
    <row r="139" spans="2:2">
      <c r="B139" s="8"/>
    </row>
    <row r="140" spans="2:2">
      <c r="B140" s="8"/>
    </row>
    <row r="141" spans="2:2">
      <c r="B141" s="8"/>
    </row>
    <row r="142" spans="2:2">
      <c r="B142" s="8"/>
    </row>
    <row r="143" spans="2:2">
      <c r="B143" s="8"/>
    </row>
    <row r="144" spans="2:2">
      <c r="B144" s="8"/>
    </row>
    <row r="145" spans="2:2">
      <c r="B145" s="8"/>
    </row>
    <row r="146" spans="2:2">
      <c r="B146" s="8"/>
    </row>
    <row r="147" spans="2:2">
      <c r="B147" s="8"/>
    </row>
    <row r="148" spans="2:2">
      <c r="B148" s="8"/>
    </row>
    <row r="149" spans="2:2">
      <c r="B149" s="8"/>
    </row>
    <row r="150" spans="2:2">
      <c r="B150" s="8"/>
    </row>
    <row r="151" spans="2:2">
      <c r="B151" s="8"/>
    </row>
    <row r="152" spans="2:2">
      <c r="B152" s="8"/>
    </row>
    <row r="153" spans="2:2">
      <c r="B153" s="8"/>
    </row>
    <row r="154" spans="2:2">
      <c r="B154" s="8"/>
    </row>
    <row r="155" spans="2:2">
      <c r="B155" s="8"/>
    </row>
    <row r="156" spans="2:2">
      <c r="B156" s="8"/>
    </row>
    <row r="157" spans="2:2">
      <c r="B157" s="8"/>
    </row>
    <row r="158" spans="2:2">
      <c r="B158" s="8"/>
    </row>
    <row r="159" spans="2:2">
      <c r="B159" s="8"/>
    </row>
    <row r="160" spans="2:2">
      <c r="B160" s="8"/>
    </row>
    <row r="161" spans="2:2">
      <c r="B161" s="8"/>
    </row>
    <row r="162" spans="2:2">
      <c r="B162" s="8"/>
    </row>
    <row r="163" spans="2:2">
      <c r="B163" s="8"/>
    </row>
    <row r="164" spans="2:2">
      <c r="B164" s="8"/>
    </row>
    <row r="165" spans="2:2">
      <c r="B165" s="8"/>
    </row>
    <row r="166" spans="2:2">
      <c r="B166" s="8"/>
    </row>
    <row r="167" spans="2:2">
      <c r="B167" s="8"/>
    </row>
    <row r="168" spans="2:2">
      <c r="B168" s="8"/>
    </row>
    <row r="169" spans="2:2">
      <c r="B169" s="8"/>
    </row>
    <row r="170" spans="2:2">
      <c r="B170" s="8"/>
    </row>
    <row r="171" spans="2:2">
      <c r="B171" s="8"/>
    </row>
    <row r="172" spans="2:2">
      <c r="B172" s="8"/>
    </row>
    <row r="173" spans="2:2">
      <c r="B173" s="8"/>
    </row>
    <row r="174" spans="2:2">
      <c r="B174" s="8"/>
    </row>
    <row r="175" spans="2:2">
      <c r="B175" s="8"/>
    </row>
    <row r="176" spans="2:2">
      <c r="B176" s="8"/>
    </row>
    <row r="177" spans="2:2">
      <c r="B177" s="8"/>
    </row>
    <row r="178" spans="2:2">
      <c r="B178" s="8"/>
    </row>
    <row r="179" spans="2:2">
      <c r="B179" s="8"/>
    </row>
    <row r="180" spans="2:2">
      <c r="B180" s="8"/>
    </row>
    <row r="181" spans="2:2">
      <c r="B181" s="8"/>
    </row>
    <row r="182" spans="2:2">
      <c r="B182" s="8"/>
    </row>
    <row r="183" spans="2:2">
      <c r="B183" s="8"/>
    </row>
    <row r="184" spans="2:2">
      <c r="B184" s="8"/>
    </row>
    <row r="185" spans="2:2">
      <c r="B185" s="8"/>
    </row>
    <row r="186" spans="2:2">
      <c r="B186" s="8"/>
    </row>
    <row r="187" spans="2:2">
      <c r="B187" s="8"/>
    </row>
    <row r="188" spans="2:2">
      <c r="B188" s="8"/>
    </row>
    <row r="189" spans="2:2">
      <c r="B189" s="8"/>
    </row>
    <row r="190" spans="2:2">
      <c r="B190" s="8"/>
    </row>
    <row r="191" spans="2:2">
      <c r="B191" s="8"/>
    </row>
    <row r="192" spans="2:2">
      <c r="B192" s="8"/>
    </row>
    <row r="193" spans="2:2">
      <c r="B193" s="8"/>
    </row>
    <row r="194" spans="2:2">
      <c r="B194" s="8"/>
    </row>
    <row r="195" spans="2:2">
      <c r="B195" s="8"/>
    </row>
    <row r="196" spans="2:2">
      <c r="B196" s="8"/>
    </row>
    <row r="197" spans="2:2">
      <c r="B197" s="8"/>
    </row>
    <row r="198" spans="2:2">
      <c r="B198" s="8"/>
    </row>
    <row r="199" spans="2:2">
      <c r="B199" s="8"/>
    </row>
    <row r="200" spans="2:2">
      <c r="B200" s="8"/>
    </row>
    <row r="201" spans="2:2">
      <c r="B201" s="8"/>
    </row>
    <row r="202" spans="2:2">
      <c r="B202" s="8"/>
    </row>
    <row r="203" spans="2:2">
      <c r="B203" s="8"/>
    </row>
    <row r="204" spans="2:2">
      <c r="B204" s="8"/>
    </row>
    <row r="205" spans="2:2">
      <c r="B205" s="8"/>
    </row>
    <row r="206" spans="2:2">
      <c r="B206" s="8"/>
    </row>
    <row r="207" spans="2:2">
      <c r="B207" s="8"/>
    </row>
    <row r="208" spans="2:2">
      <c r="B208" s="8"/>
    </row>
    <row r="209" spans="2:2">
      <c r="B209" s="8"/>
    </row>
    <row r="210" spans="2:2">
      <c r="B210" s="8"/>
    </row>
    <row r="211" spans="2:2">
      <c r="B211" s="8"/>
    </row>
    <row r="212" spans="2:2">
      <c r="B212" s="8"/>
    </row>
    <row r="213" spans="2:2">
      <c r="B213" s="8"/>
    </row>
    <row r="214" spans="2:2">
      <c r="B214" s="8"/>
    </row>
    <row r="215" spans="2:2">
      <c r="B215" s="8"/>
    </row>
    <row r="216" spans="2:2">
      <c r="B216" s="8"/>
    </row>
    <row r="217" spans="2:2">
      <c r="B217" s="8"/>
    </row>
    <row r="218" spans="2:2">
      <c r="B218" s="8"/>
    </row>
    <row r="219" spans="2:2">
      <c r="B219" s="8"/>
    </row>
    <row r="220" spans="2:2">
      <c r="B220" s="8"/>
    </row>
    <row r="221" spans="2:2">
      <c r="B221" s="8"/>
    </row>
    <row r="222" spans="2:2">
      <c r="B222" s="8"/>
    </row>
    <row r="223" spans="2:2">
      <c r="B223" s="8"/>
    </row>
    <row r="224" spans="2:2">
      <c r="B224" s="8"/>
    </row>
    <row r="225" spans="2:2">
      <c r="B225" s="8"/>
    </row>
    <row r="226" spans="2:2">
      <c r="B226" s="8"/>
    </row>
    <row r="227" spans="2:2">
      <c r="B227" s="8"/>
    </row>
    <row r="228" spans="2:2">
      <c r="B228" s="8"/>
    </row>
    <row r="229" spans="2:2">
      <c r="B229" s="8"/>
    </row>
    <row r="230" spans="2:2">
      <c r="B230" s="8"/>
    </row>
    <row r="231" spans="2:2">
      <c r="B231" s="8"/>
    </row>
    <row r="232" spans="2:2">
      <c r="B232" s="8"/>
    </row>
    <row r="233" spans="2:2">
      <c r="B233" s="8"/>
    </row>
    <row r="234" spans="2:2">
      <c r="B234" s="8"/>
    </row>
    <row r="235" spans="2:2">
      <c r="B235" s="8"/>
    </row>
    <row r="236" spans="2:2">
      <c r="B236" s="8"/>
    </row>
    <row r="237" spans="2:2">
      <c r="B237" s="8"/>
    </row>
    <row r="238" spans="2:2">
      <c r="B238" s="8"/>
    </row>
    <row r="239" spans="2:2">
      <c r="B239" s="8"/>
    </row>
    <row r="240" spans="2:2">
      <c r="B240" s="8"/>
    </row>
    <row r="241" spans="2:2">
      <c r="B241" s="8"/>
    </row>
    <row r="242" spans="2:2">
      <c r="B242" s="8"/>
    </row>
    <row r="243" spans="2:2">
      <c r="B243" s="8"/>
    </row>
    <row r="244" spans="2:2">
      <c r="B244" s="8"/>
    </row>
    <row r="245" spans="2:2">
      <c r="B245" s="8"/>
    </row>
    <row r="246" spans="2:2">
      <c r="B246" s="8"/>
    </row>
    <row r="247" spans="2:2">
      <c r="B247" s="8"/>
    </row>
    <row r="248" spans="2:2">
      <c r="B248" s="8"/>
    </row>
    <row r="249" spans="2:2">
      <c r="B249" s="8"/>
    </row>
    <row r="250" spans="2:2">
      <c r="B250" s="8"/>
    </row>
    <row r="251" spans="2:2">
      <c r="B251" s="8"/>
    </row>
    <row r="252" spans="2:2">
      <c r="B252" s="8"/>
    </row>
    <row r="253" spans="2:2">
      <c r="B253" s="8"/>
    </row>
    <row r="254" spans="2:2">
      <c r="B254" s="8"/>
    </row>
    <row r="255" spans="2:2">
      <c r="B255" s="8"/>
    </row>
    <row r="256" spans="2:2">
      <c r="B256" s="8"/>
    </row>
    <row r="257" spans="2:2">
      <c r="B257" s="8"/>
    </row>
    <row r="258" spans="2:2">
      <c r="B258" s="8"/>
    </row>
    <row r="259" spans="2:2">
      <c r="B259" s="8"/>
    </row>
    <row r="260" spans="2:2">
      <c r="B260" s="8"/>
    </row>
    <row r="261" spans="2:2">
      <c r="B261" s="8"/>
    </row>
    <row r="262" spans="2:2">
      <c r="B262" s="8"/>
    </row>
    <row r="263" spans="2:2">
      <c r="B263" s="8"/>
    </row>
    <row r="264" spans="2:2">
      <c r="B264" s="8"/>
    </row>
    <row r="265" spans="2:2">
      <c r="B265" s="8"/>
    </row>
    <row r="266" spans="2:2">
      <c r="B266" s="8"/>
    </row>
    <row r="267" spans="2:2">
      <c r="B267" s="8"/>
    </row>
    <row r="268" spans="2:2">
      <c r="B268" s="8"/>
    </row>
    <row r="269" spans="2:2">
      <c r="B269" s="8"/>
    </row>
    <row r="270" spans="2:2">
      <c r="B270" s="8"/>
    </row>
    <row r="271" spans="2:2">
      <c r="B271" s="8"/>
    </row>
    <row r="272" spans="2:2">
      <c r="B272" s="8"/>
    </row>
    <row r="273" spans="2:2">
      <c r="B273" s="8"/>
    </row>
    <row r="274" spans="2:2">
      <c r="B274" s="8"/>
    </row>
    <row r="275" spans="2:2">
      <c r="B275" s="8"/>
    </row>
    <row r="276" spans="2:2">
      <c r="B276" s="8"/>
    </row>
    <row r="277" spans="2:2">
      <c r="B277" s="8"/>
    </row>
    <row r="278" spans="2:2">
      <c r="B278" s="8"/>
    </row>
    <row r="279" spans="2:2">
      <c r="B279" s="8"/>
    </row>
    <row r="280" spans="2:2">
      <c r="B280" s="8"/>
    </row>
    <row r="281" spans="2:2">
      <c r="B281" s="8"/>
    </row>
    <row r="282" spans="2:2">
      <c r="B282" s="8"/>
    </row>
    <row r="283" spans="2:2">
      <c r="B283" s="8"/>
    </row>
    <row r="284" spans="2:2">
      <c r="B284" s="8"/>
    </row>
    <row r="285" spans="2:2">
      <c r="B285" s="8"/>
    </row>
    <row r="286" spans="2:2">
      <c r="B286" s="8"/>
    </row>
    <row r="287" spans="2:2">
      <c r="B287" s="8"/>
    </row>
    <row r="288" spans="2:2">
      <c r="B288" s="8"/>
    </row>
    <row r="289" spans="2:2">
      <c r="B289" s="8"/>
    </row>
    <row r="290" spans="2:2">
      <c r="B290" s="8"/>
    </row>
    <row r="291" spans="2:2">
      <c r="B291" s="8"/>
    </row>
    <row r="292" spans="2:2">
      <c r="B292" s="8"/>
    </row>
    <row r="293" spans="2:2">
      <c r="B293" s="8"/>
    </row>
    <row r="294" spans="2:2">
      <c r="B294" s="8"/>
    </row>
    <row r="295" spans="2:2">
      <c r="B295" s="8"/>
    </row>
    <row r="296" spans="2:2">
      <c r="B296" s="8"/>
    </row>
    <row r="297" spans="2:2">
      <c r="B297" s="8"/>
    </row>
    <row r="298" spans="2:2">
      <c r="B298" s="8"/>
    </row>
    <row r="299" spans="2:2">
      <c r="B299" s="8"/>
    </row>
    <row r="300" spans="2:2">
      <c r="B300" s="8"/>
    </row>
    <row r="301" spans="2:2">
      <c r="B301" s="8"/>
    </row>
    <row r="302" spans="2:2">
      <c r="B302" s="8"/>
    </row>
    <row r="303" spans="2:2">
      <c r="B303" s="8"/>
    </row>
    <row r="304" spans="2:2">
      <c r="B304" s="8"/>
    </row>
    <row r="305" spans="2:2">
      <c r="B305" s="8"/>
    </row>
    <row r="306" spans="2:2">
      <c r="B306" s="8"/>
    </row>
    <row r="307" spans="2:2">
      <c r="B307" s="8"/>
    </row>
    <row r="308" spans="2:2">
      <c r="B308" s="8"/>
    </row>
    <row r="309" spans="2:2">
      <c r="B309" s="8"/>
    </row>
    <row r="310" spans="2:2">
      <c r="B310" s="8"/>
    </row>
    <row r="311" spans="2:2">
      <c r="B311" s="8"/>
    </row>
    <row r="312" spans="2:2">
      <c r="B312" s="8"/>
    </row>
    <row r="313" spans="2:2">
      <c r="B313" s="8"/>
    </row>
    <row r="314" spans="2:2">
      <c r="B314" s="8"/>
    </row>
    <row r="315" spans="2:2">
      <c r="B315" s="8"/>
    </row>
    <row r="316" spans="2:2">
      <c r="B316" s="8"/>
    </row>
    <row r="317" spans="2:2">
      <c r="B317" s="8"/>
    </row>
    <row r="318" spans="2:2">
      <c r="B318" s="8"/>
    </row>
    <row r="319" spans="2:2">
      <c r="B319" s="8"/>
    </row>
    <row r="320" spans="2:2">
      <c r="B320" s="8"/>
    </row>
    <row r="321" spans="2:2">
      <c r="B321" s="8"/>
    </row>
    <row r="322" spans="2:2">
      <c r="B322" s="8"/>
    </row>
    <row r="323" spans="2:2">
      <c r="B323" s="8"/>
    </row>
    <row r="324" spans="2:2">
      <c r="B324" s="8"/>
    </row>
    <row r="325" spans="2:2">
      <c r="B325" s="8"/>
    </row>
    <row r="326" spans="2:2">
      <c r="B326" s="8"/>
    </row>
    <row r="327" spans="2:2">
      <c r="B327" s="8"/>
    </row>
    <row r="328" spans="2:2">
      <c r="B328" s="8"/>
    </row>
    <row r="329" spans="2:2">
      <c r="B329" s="8"/>
    </row>
    <row r="330" spans="2:2">
      <c r="B330" s="8"/>
    </row>
    <row r="331" spans="2:2">
      <c r="B331" s="8"/>
    </row>
    <row r="332" spans="2:2">
      <c r="B332" s="8"/>
    </row>
    <row r="333" spans="2:2">
      <c r="B333" s="8"/>
    </row>
    <row r="334" spans="2:2">
      <c r="B334" s="8"/>
    </row>
    <row r="335" spans="2:2">
      <c r="B335" s="8"/>
    </row>
    <row r="336" spans="2:2">
      <c r="B336" s="8"/>
    </row>
    <row r="337" spans="2:2">
      <c r="B337" s="8"/>
    </row>
    <row r="338" spans="2:2">
      <c r="B338" s="8"/>
    </row>
    <row r="339" spans="2:2">
      <c r="B339" s="8"/>
    </row>
    <row r="340" spans="2:2">
      <c r="B340" s="8"/>
    </row>
    <row r="341" spans="2:2">
      <c r="B341" s="8"/>
    </row>
    <row r="342" spans="2:2">
      <c r="B342" s="8"/>
    </row>
    <row r="343" spans="2:2">
      <c r="B343" s="8"/>
    </row>
    <row r="344" spans="2:2">
      <c r="B344" s="8"/>
    </row>
    <row r="345" spans="2:2">
      <c r="B345" s="8"/>
    </row>
    <row r="346" spans="2:2">
      <c r="B346" s="8"/>
    </row>
    <row r="347" spans="2:2">
      <c r="B347" s="8"/>
    </row>
    <row r="348" spans="2:2">
      <c r="B348" s="8"/>
    </row>
    <row r="349" spans="2:2">
      <c r="B349" s="8"/>
    </row>
    <row r="350" spans="2:2">
      <c r="B350" s="8"/>
    </row>
    <row r="351" spans="2:2">
      <c r="B351" s="8"/>
    </row>
    <row r="352" spans="2:2">
      <c r="B352" s="8"/>
    </row>
    <row r="353" spans="2:2">
      <c r="B353" s="8"/>
    </row>
    <row r="354" spans="2:2">
      <c r="B354" s="8"/>
    </row>
    <row r="355" spans="2:2">
      <c r="B355" s="8"/>
    </row>
    <row r="356" spans="2:2">
      <c r="B356" s="8"/>
    </row>
    <row r="357" spans="2:2">
      <c r="B357" s="8"/>
    </row>
    <row r="358" spans="2:2">
      <c r="B358" s="8"/>
    </row>
    <row r="359" spans="2:2">
      <c r="B359" s="8"/>
    </row>
    <row r="360" spans="2:2">
      <c r="B360" s="8"/>
    </row>
    <row r="361" spans="2:2">
      <c r="B361" s="8"/>
    </row>
    <row r="362" spans="2:2">
      <c r="B362" s="8"/>
    </row>
    <row r="363" spans="2:2">
      <c r="B363" s="8"/>
    </row>
    <row r="364" spans="2:2">
      <c r="B364" s="8"/>
    </row>
    <row r="365" spans="2:2">
      <c r="B365" s="8"/>
    </row>
    <row r="366" spans="2:2">
      <c r="B366" s="8"/>
    </row>
    <row r="367" spans="2:2">
      <c r="B367" s="8"/>
    </row>
    <row r="368" spans="2:2">
      <c r="B368" s="8"/>
    </row>
    <row r="369" spans="2:2">
      <c r="B369" s="8"/>
    </row>
    <row r="370" spans="2:2">
      <c r="B370" s="8"/>
    </row>
    <row r="371" spans="2:2">
      <c r="B371" s="8"/>
    </row>
    <row r="372" spans="2:2">
      <c r="B372" s="8"/>
    </row>
    <row r="373" spans="2:2">
      <c r="B373" s="8"/>
    </row>
    <row r="374" spans="2:2">
      <c r="B374" s="8"/>
    </row>
    <row r="375" spans="2:2">
      <c r="B375" s="8"/>
    </row>
    <row r="376" spans="2:2">
      <c r="B376" s="8"/>
    </row>
    <row r="377" spans="2:2">
      <c r="B377" s="8"/>
    </row>
    <row r="378" spans="2:2">
      <c r="B378" s="8"/>
    </row>
    <row r="379" spans="2:2">
      <c r="B379" s="8"/>
    </row>
    <row r="380" spans="2:2">
      <c r="B380" s="8"/>
    </row>
    <row r="381" spans="2:2">
      <c r="B381" s="8"/>
    </row>
    <row r="382" spans="2:2">
      <c r="B382" s="8"/>
    </row>
    <row r="383" spans="2:2">
      <c r="B383" s="8"/>
    </row>
    <row r="384" spans="2:2">
      <c r="B384" s="8"/>
    </row>
    <row r="385" spans="2:2">
      <c r="B385" s="8"/>
    </row>
    <row r="386" spans="2:2">
      <c r="B386" s="8"/>
    </row>
    <row r="387" spans="2:2">
      <c r="B387" s="8"/>
    </row>
    <row r="388" spans="2:2">
      <c r="B388" s="8"/>
    </row>
    <row r="389" spans="2:2">
      <c r="B389" s="8"/>
    </row>
    <row r="390" spans="2:2">
      <c r="B390" s="8"/>
    </row>
    <row r="391" spans="2:2">
      <c r="B391" s="8"/>
    </row>
    <row r="392" spans="2:2">
      <c r="B392" s="8"/>
    </row>
    <row r="393" spans="2:2">
      <c r="B393" s="8"/>
    </row>
    <row r="394" spans="2:2">
      <c r="B394" s="8"/>
    </row>
    <row r="395" spans="2:2">
      <c r="B395" s="8"/>
    </row>
    <row r="396" spans="2:2">
      <c r="B396" s="8"/>
    </row>
    <row r="397" spans="2:2">
      <c r="B397" s="8"/>
    </row>
    <row r="398" spans="2:2">
      <c r="B398" s="8"/>
    </row>
    <row r="399" spans="2:2">
      <c r="B399" s="8"/>
    </row>
    <row r="400" spans="2:2">
      <c r="B400" s="8"/>
    </row>
    <row r="401" spans="2:2">
      <c r="B401" s="8"/>
    </row>
    <row r="402" spans="2:2">
      <c r="B402" s="8"/>
    </row>
    <row r="403" spans="2:2">
      <c r="B403" s="8"/>
    </row>
    <row r="404" spans="2:2">
      <c r="B404" s="8"/>
    </row>
    <row r="405" spans="2:2">
      <c r="B405" s="8"/>
    </row>
    <row r="406" spans="2:2">
      <c r="B406" s="8"/>
    </row>
    <row r="407" spans="2:2">
      <c r="B407" s="8"/>
    </row>
    <row r="408" spans="2:2">
      <c r="B408" s="8"/>
    </row>
    <row r="409" spans="2:2">
      <c r="B409" s="8"/>
    </row>
    <row r="410" spans="2:2">
      <c r="B410" s="8"/>
    </row>
    <row r="411" spans="2:2">
      <c r="B411" s="8"/>
    </row>
    <row r="412" spans="2:2">
      <c r="B412" s="8"/>
    </row>
    <row r="413" spans="2:2">
      <c r="B413" s="8"/>
    </row>
    <row r="414" spans="2:2">
      <c r="B414" s="8"/>
    </row>
    <row r="415" spans="2:2">
      <c r="B415" s="8"/>
    </row>
    <row r="416" spans="2:2">
      <c r="B416" s="8"/>
    </row>
    <row r="417" spans="2:2">
      <c r="B417" s="8"/>
    </row>
    <row r="418" spans="2:2">
      <c r="B418" s="8"/>
    </row>
    <row r="419" spans="2:2">
      <c r="B419" s="8"/>
    </row>
    <row r="420" spans="2:2">
      <c r="B420" s="8"/>
    </row>
    <row r="421" spans="2:2">
      <c r="B421" s="8"/>
    </row>
    <row r="422" spans="2:2">
      <c r="B422" s="8"/>
    </row>
    <row r="423" spans="2:2">
      <c r="B423" s="8"/>
    </row>
    <row r="424" spans="2:2">
      <c r="B424" s="8"/>
    </row>
    <row r="425" spans="2:2">
      <c r="B425" s="8"/>
    </row>
    <row r="426" spans="2:2">
      <c r="B426" s="8"/>
    </row>
    <row r="427" spans="2:2">
      <c r="B427" s="8"/>
    </row>
    <row r="428" spans="2:2">
      <c r="B428" s="8"/>
    </row>
    <row r="429" spans="2:2">
      <c r="B429" s="8"/>
    </row>
    <row r="430" spans="2:2">
      <c r="B430" s="8"/>
    </row>
    <row r="431" spans="2:2">
      <c r="B431" s="8"/>
    </row>
    <row r="432" spans="2:2">
      <c r="B432" s="8"/>
    </row>
    <row r="433" spans="2:2">
      <c r="B433" s="8"/>
    </row>
    <row r="434" spans="2:2">
      <c r="B434" s="8"/>
    </row>
    <row r="435" spans="2:2">
      <c r="B435" s="8"/>
    </row>
    <row r="436" spans="2:2">
      <c r="B436" s="8"/>
    </row>
    <row r="437" spans="2:2">
      <c r="B437" s="8"/>
    </row>
    <row r="438" spans="2:2">
      <c r="B438" s="8"/>
    </row>
    <row r="439" spans="2:2">
      <c r="B439" s="8"/>
    </row>
    <row r="440" spans="2:2">
      <c r="B440" s="8"/>
    </row>
    <row r="441" spans="2:2">
      <c r="B441" s="8"/>
    </row>
    <row r="442" spans="2:2">
      <c r="B442" s="8"/>
    </row>
    <row r="443" spans="2:2">
      <c r="B443" s="8"/>
    </row>
    <row r="444" spans="2:2">
      <c r="B444" s="8"/>
    </row>
    <row r="445" spans="2:2">
      <c r="B445" s="8"/>
    </row>
    <row r="446" spans="2:2">
      <c r="B446" s="8"/>
    </row>
    <row r="447" spans="2:2">
      <c r="B447" s="8"/>
    </row>
    <row r="448" spans="2:2">
      <c r="B448" s="8"/>
    </row>
    <row r="449" spans="2:2">
      <c r="B449" s="8"/>
    </row>
    <row r="450" spans="2:2">
      <c r="B450" s="8"/>
    </row>
    <row r="451" spans="2:2">
      <c r="B451" s="8"/>
    </row>
    <row r="452" spans="2:2">
      <c r="B452" s="8"/>
    </row>
    <row r="453" spans="2:2">
      <c r="B453" s="8"/>
    </row>
    <row r="454" spans="2:2">
      <c r="B454" s="8"/>
    </row>
    <row r="455" spans="2:2">
      <c r="B455" s="8"/>
    </row>
    <row r="456" spans="2:2">
      <c r="B456" s="8"/>
    </row>
    <row r="457" spans="2:2">
      <c r="B457" s="8"/>
    </row>
    <row r="458" spans="2:2">
      <c r="B458" s="8"/>
    </row>
    <row r="459" spans="2:2">
      <c r="B459" s="8"/>
    </row>
    <row r="460" spans="2:2">
      <c r="B460" s="8"/>
    </row>
    <row r="461" spans="2:2">
      <c r="B461" s="8"/>
    </row>
    <row r="462" spans="2:2">
      <c r="B462" s="8"/>
    </row>
    <row r="463" spans="2:2">
      <c r="B463" s="8"/>
    </row>
    <row r="464" spans="2:2">
      <c r="B464" s="8"/>
    </row>
    <row r="465" spans="2:2">
      <c r="B465" s="8"/>
    </row>
    <row r="466" spans="2:2">
      <c r="B466" s="8"/>
    </row>
    <row r="467" spans="2:2">
      <c r="B467" s="8"/>
    </row>
    <row r="468" spans="2:2">
      <c r="B468" s="8"/>
    </row>
    <row r="469" spans="2:2">
      <c r="B469" s="8"/>
    </row>
    <row r="470" spans="2:2">
      <c r="B470" s="8"/>
    </row>
    <row r="471" spans="2:2">
      <c r="B471" s="8"/>
    </row>
    <row r="472" spans="2:2">
      <c r="B472" s="8"/>
    </row>
    <row r="473" spans="2:2">
      <c r="B473" s="8"/>
    </row>
    <row r="474" spans="2:2">
      <c r="B474" s="8"/>
    </row>
    <row r="475" spans="2:2">
      <c r="B475" s="8"/>
    </row>
    <row r="476" spans="2:2">
      <c r="B476" s="8"/>
    </row>
    <row r="477" spans="2:2">
      <c r="B477" s="8"/>
    </row>
    <row r="478" spans="2:2">
      <c r="B478" s="8"/>
    </row>
    <row r="479" spans="2:2">
      <c r="B479" s="8"/>
    </row>
    <row r="480" spans="2:2">
      <c r="B480" s="8"/>
    </row>
    <row r="481" spans="2:2">
      <c r="B481" s="8"/>
    </row>
    <row r="482" spans="2:2">
      <c r="B482" s="8"/>
    </row>
    <row r="483" spans="2:2">
      <c r="B483" s="8"/>
    </row>
    <row r="484" spans="2:2">
      <c r="B484" s="8"/>
    </row>
    <row r="485" spans="2:2">
      <c r="B485" s="8"/>
    </row>
    <row r="486" spans="2:2">
      <c r="B486" s="8"/>
    </row>
    <row r="487" spans="2:2">
      <c r="B487" s="8"/>
    </row>
    <row r="488" spans="2:2">
      <c r="B488" s="8"/>
    </row>
    <row r="489" spans="2:2">
      <c r="B489" s="8"/>
    </row>
    <row r="490" spans="2:2">
      <c r="B490" s="8"/>
    </row>
    <row r="491" spans="2:2">
      <c r="B491" s="8"/>
    </row>
    <row r="492" spans="2:2">
      <c r="B492" s="8"/>
    </row>
    <row r="493" spans="2:2">
      <c r="B493" s="8"/>
    </row>
    <row r="494" spans="2:2">
      <c r="B494" s="8"/>
    </row>
    <row r="495" spans="2:2">
      <c r="B495" s="8"/>
    </row>
    <row r="496" spans="2:2">
      <c r="B496" s="8"/>
    </row>
    <row r="497" spans="2:2">
      <c r="B497" s="8"/>
    </row>
    <row r="498" spans="2:2">
      <c r="B498" s="8"/>
    </row>
    <row r="499" spans="2:2">
      <c r="B499" s="8"/>
    </row>
    <row r="500" spans="2:2">
      <c r="B500" s="8"/>
    </row>
    <row r="501" spans="2:2">
      <c r="B501" s="8"/>
    </row>
    <row r="502" spans="2:2">
      <c r="B502" s="8"/>
    </row>
    <row r="503" spans="2:2">
      <c r="B503" s="8"/>
    </row>
    <row r="504" spans="2:2">
      <c r="B504" s="8"/>
    </row>
    <row r="505" spans="2:2">
      <c r="B505" s="8"/>
    </row>
    <row r="506" spans="2:2">
      <c r="B506" s="8"/>
    </row>
    <row r="507" spans="2:2">
      <c r="B507" s="8"/>
    </row>
    <row r="508" spans="2:2">
      <c r="B508" s="8"/>
    </row>
    <row r="509" spans="2:2">
      <c r="B509" s="8"/>
    </row>
    <row r="510" spans="2:2">
      <c r="B510" s="8"/>
    </row>
    <row r="511" spans="2:2">
      <c r="B511" s="8"/>
    </row>
    <row r="512" spans="2:2">
      <c r="B512" s="8"/>
    </row>
    <row r="513" spans="2:2">
      <c r="B513" s="8"/>
    </row>
    <row r="514" spans="2:2">
      <c r="B514" s="8"/>
    </row>
    <row r="515" spans="2:2">
      <c r="B515" s="8"/>
    </row>
    <row r="516" spans="2:2">
      <c r="B516" s="8"/>
    </row>
    <row r="517" spans="2:2">
      <c r="B517" s="8"/>
    </row>
    <row r="518" spans="2:2">
      <c r="B518" s="8"/>
    </row>
    <row r="519" spans="2:2">
      <c r="B519" s="8"/>
    </row>
    <row r="520" spans="2:2">
      <c r="B520" s="8"/>
    </row>
    <row r="521" spans="2:2">
      <c r="B521" s="8"/>
    </row>
    <row r="522" spans="2:2">
      <c r="B522" s="8"/>
    </row>
  </sheetData>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24"/>
  <sheetViews>
    <sheetView showGridLines="0" zoomScale="80" zoomScaleNormal="80" workbookViewId="0">
      <selection activeCell="B20" sqref="B20:K20"/>
    </sheetView>
  </sheetViews>
  <sheetFormatPr defaultRowHeight="10.5"/>
  <cols>
    <col min="1" max="1" width="48" style="41" customWidth="1"/>
    <col min="2" max="11" width="13.7109375" style="41" customWidth="1"/>
    <col min="12" max="16384" width="9.140625" style="41"/>
  </cols>
  <sheetData>
    <row r="1" spans="1:11" ht="24.75" customHeight="1">
      <c r="A1" s="227"/>
      <c r="B1" s="227" t="s">
        <v>12</v>
      </c>
      <c r="C1" s="227" t="s">
        <v>13</v>
      </c>
      <c r="D1" s="227" t="s">
        <v>14</v>
      </c>
      <c r="E1" s="227" t="s">
        <v>15</v>
      </c>
      <c r="F1" s="227" t="s">
        <v>16</v>
      </c>
      <c r="G1" s="227" t="s">
        <v>17</v>
      </c>
      <c r="H1" s="227" t="s">
        <v>18</v>
      </c>
      <c r="I1" s="227" t="s">
        <v>19</v>
      </c>
      <c r="J1" s="227" t="s">
        <v>20</v>
      </c>
      <c r="K1" s="197" t="s">
        <v>21</v>
      </c>
    </row>
    <row r="2" spans="1:11" ht="24.95" customHeight="1">
      <c r="A2" s="65" t="s">
        <v>57</v>
      </c>
      <c r="B2" s="58">
        <f>ΕΣΟΔΑ_ΚΟΣΤΟΣ_ΦΟΡΕΑ!B4</f>
        <v>0</v>
      </c>
      <c r="C2" s="58">
        <f>ΕΣΟΔΑ_ΚΟΣΤΟΣ_ΦΟΡΕΑ!C4</f>
        <v>0</v>
      </c>
      <c r="D2" s="58">
        <f>ΕΣΟΔΑ_ΚΟΣΤΟΣ_ΦΟΡΕΑ!D4</f>
        <v>0</v>
      </c>
      <c r="E2" s="58">
        <f>ΕΣΟΔΑ_ΚΟΣΤΟΣ_ΦΟΡΕΑ!E4</f>
        <v>0</v>
      </c>
      <c r="F2" s="58">
        <f>ΕΣΟΔΑ_ΚΟΣΤΟΣ_ΦΟΡΕΑ!F4</f>
        <v>0</v>
      </c>
      <c r="G2" s="58">
        <f>ΕΣΟΔΑ_ΚΟΣΤΟΣ_ΦΟΡΕΑ!G4</f>
        <v>0</v>
      </c>
      <c r="H2" s="58">
        <f>ΕΣΟΔΑ_ΚΟΣΤΟΣ_ΦΟΡΕΑ!H4</f>
        <v>0</v>
      </c>
      <c r="I2" s="58">
        <f>ΕΣΟΔΑ_ΚΟΣΤΟΣ_ΦΟΡΕΑ!I4</f>
        <v>0</v>
      </c>
      <c r="J2" s="58">
        <f>ΕΣΟΔΑ_ΚΟΣΤΟΣ_ΦΟΡΕΑ!J4</f>
        <v>0</v>
      </c>
      <c r="K2" s="58">
        <f>ΕΣΟΔΑ_ΚΟΣΤΟΣ_ΦΟΡΕΑ!K4</f>
        <v>0</v>
      </c>
    </row>
    <row r="3" spans="1:11" ht="24.95" customHeight="1">
      <c r="A3" s="47" t="s">
        <v>166</v>
      </c>
      <c r="B3" s="55">
        <f>ΕΣΟΔΑ_ΚΟΣΤΟΣ_ΦΟΡΕΑ!B7</f>
        <v>0</v>
      </c>
      <c r="C3" s="55">
        <f>ΕΣΟΔΑ_ΚΟΣΤΟΣ_ΦΟΡΕΑ!C7</f>
        <v>0</v>
      </c>
      <c r="D3" s="55">
        <f>ΕΣΟΔΑ_ΚΟΣΤΟΣ_ΦΟΡΕΑ!D7</f>
        <v>0</v>
      </c>
      <c r="E3" s="55">
        <f>ΕΣΟΔΑ_ΚΟΣΤΟΣ_ΦΟΡΕΑ!E7</f>
        <v>0</v>
      </c>
      <c r="F3" s="55">
        <f>ΕΣΟΔΑ_ΚΟΣΤΟΣ_ΦΟΡΕΑ!F7</f>
        <v>0</v>
      </c>
      <c r="G3" s="55">
        <f>ΕΣΟΔΑ_ΚΟΣΤΟΣ_ΦΟΡΕΑ!G7</f>
        <v>0</v>
      </c>
      <c r="H3" s="55">
        <f>ΕΣΟΔΑ_ΚΟΣΤΟΣ_ΦΟΡΕΑ!H7</f>
        <v>0</v>
      </c>
      <c r="I3" s="55">
        <f>ΕΣΟΔΑ_ΚΟΣΤΟΣ_ΦΟΡΕΑ!I7</f>
        <v>0</v>
      </c>
      <c r="J3" s="55">
        <f>ΕΣΟΔΑ_ΚΟΣΤΟΣ_ΦΟΡΕΑ!J7</f>
        <v>0</v>
      </c>
      <c r="K3" s="55">
        <f>ΕΣΟΔΑ_ΚΟΣΤΟΣ_ΦΟΡΕΑ!K7</f>
        <v>0</v>
      </c>
    </row>
    <row r="4" spans="1:11" ht="24.95" customHeight="1">
      <c r="A4" s="65" t="s">
        <v>58</v>
      </c>
      <c r="B4" s="58">
        <f>B2-B3</f>
        <v>0</v>
      </c>
      <c r="C4" s="58">
        <f t="shared" ref="C4:K4" si="0">C2-C3</f>
        <v>0</v>
      </c>
      <c r="D4" s="58">
        <f t="shared" si="0"/>
        <v>0</v>
      </c>
      <c r="E4" s="58">
        <f t="shared" si="0"/>
        <v>0</v>
      </c>
      <c r="F4" s="58">
        <f t="shared" si="0"/>
        <v>0</v>
      </c>
      <c r="G4" s="58">
        <f t="shared" si="0"/>
        <v>0</v>
      </c>
      <c r="H4" s="58">
        <f t="shared" si="0"/>
        <v>0</v>
      </c>
      <c r="I4" s="58">
        <f t="shared" si="0"/>
        <v>0</v>
      </c>
      <c r="J4" s="58">
        <f t="shared" si="0"/>
        <v>0</v>
      </c>
      <c r="K4" s="58">
        <f t="shared" si="0"/>
        <v>0</v>
      </c>
    </row>
    <row r="5" spans="1:11" ht="24.95" customHeight="1">
      <c r="A5" s="47" t="s">
        <v>59</v>
      </c>
      <c r="B5" s="66"/>
      <c r="C5" s="66"/>
      <c r="D5" s="66"/>
      <c r="E5" s="66"/>
      <c r="F5" s="66"/>
      <c r="G5" s="66"/>
      <c r="H5" s="66"/>
      <c r="I5" s="66"/>
      <c r="J5" s="66"/>
      <c r="K5" s="66"/>
    </row>
    <row r="6" spans="1:11" ht="24.95" customHeight="1">
      <c r="A6" s="47" t="s">
        <v>156</v>
      </c>
      <c r="B6" s="66"/>
      <c r="C6" s="66"/>
      <c r="D6" s="66"/>
      <c r="E6" s="66"/>
      <c r="F6" s="66"/>
      <c r="G6" s="66"/>
      <c r="H6" s="66"/>
      <c r="I6" s="66"/>
      <c r="J6" s="66"/>
      <c r="K6" s="66"/>
    </row>
    <row r="7" spans="1:11" ht="24.95" customHeight="1">
      <c r="A7" s="47" t="s">
        <v>168</v>
      </c>
      <c r="B7" s="66"/>
      <c r="C7" s="66"/>
      <c r="D7" s="66"/>
      <c r="E7" s="66"/>
      <c r="F7" s="66"/>
      <c r="G7" s="66"/>
      <c r="H7" s="66"/>
      <c r="I7" s="66"/>
      <c r="J7" s="66"/>
      <c r="K7" s="66"/>
    </row>
    <row r="8" spans="1:11" ht="24.95" customHeight="1">
      <c r="A8" s="65" t="s">
        <v>60</v>
      </c>
      <c r="B8" s="58">
        <f>B4-SUM(B5:B7)</f>
        <v>0</v>
      </c>
      <c r="C8" s="58">
        <f t="shared" ref="C8:K8" si="1">C4-SUM(C5:C7)</f>
        <v>0</v>
      </c>
      <c r="D8" s="58">
        <f t="shared" si="1"/>
        <v>0</v>
      </c>
      <c r="E8" s="58">
        <f t="shared" si="1"/>
        <v>0</v>
      </c>
      <c r="F8" s="58">
        <f t="shared" si="1"/>
        <v>0</v>
      </c>
      <c r="G8" s="58">
        <f t="shared" si="1"/>
        <v>0</v>
      </c>
      <c r="H8" s="58">
        <f t="shared" si="1"/>
        <v>0</v>
      </c>
      <c r="I8" s="58">
        <f t="shared" si="1"/>
        <v>0</v>
      </c>
      <c r="J8" s="58">
        <f t="shared" si="1"/>
        <v>0</v>
      </c>
      <c r="K8" s="58">
        <f t="shared" si="1"/>
        <v>0</v>
      </c>
    </row>
    <row r="9" spans="1:11" ht="24.95" customHeight="1">
      <c r="A9" s="47" t="s">
        <v>127</v>
      </c>
      <c r="B9" s="66"/>
      <c r="C9" s="66"/>
      <c r="D9" s="66"/>
      <c r="E9" s="66"/>
      <c r="F9" s="66"/>
      <c r="G9" s="66"/>
      <c r="H9" s="66"/>
      <c r="I9" s="66"/>
      <c r="J9" s="66"/>
      <c r="K9" s="66"/>
    </row>
    <row r="10" spans="1:11" ht="24.95" customHeight="1">
      <c r="A10" s="47" t="s">
        <v>61</v>
      </c>
      <c r="B10" s="66"/>
      <c r="C10" s="66"/>
      <c r="D10" s="66"/>
      <c r="E10" s="66"/>
      <c r="F10" s="66"/>
      <c r="G10" s="66"/>
      <c r="H10" s="66"/>
      <c r="I10" s="66"/>
      <c r="J10" s="66"/>
      <c r="K10" s="66"/>
    </row>
    <row r="11" spans="1:11" ht="33.75" customHeight="1">
      <c r="A11" s="137" t="s">
        <v>154</v>
      </c>
      <c r="B11" s="58">
        <f>B8+B9-B10</f>
        <v>0</v>
      </c>
      <c r="C11" s="58">
        <f t="shared" ref="C11:K11" si="2">C8+C9-C10</f>
        <v>0</v>
      </c>
      <c r="D11" s="58">
        <f t="shared" si="2"/>
        <v>0</v>
      </c>
      <c r="E11" s="58">
        <f t="shared" si="2"/>
        <v>0</v>
      </c>
      <c r="F11" s="58">
        <f t="shared" si="2"/>
        <v>0</v>
      </c>
      <c r="G11" s="58">
        <f t="shared" si="2"/>
        <v>0</v>
      </c>
      <c r="H11" s="58">
        <f t="shared" si="2"/>
        <v>0</v>
      </c>
      <c r="I11" s="58">
        <f t="shared" si="2"/>
        <v>0</v>
      </c>
      <c r="J11" s="58">
        <f t="shared" si="2"/>
        <v>0</v>
      </c>
      <c r="K11" s="58">
        <f t="shared" si="2"/>
        <v>0</v>
      </c>
    </row>
    <row r="12" spans="1:11" ht="24.95" customHeight="1">
      <c r="A12" s="47" t="s">
        <v>91</v>
      </c>
      <c r="B12" s="55">
        <f>'ΥΦΙΣΤΑΜΕΝΕΣ ΔΑΝΕΙΑΚΕΣ ΥΠΟΧΡ'!I13</f>
        <v>0</v>
      </c>
      <c r="C12" s="55">
        <f>'ΥΦΙΣΤΑΜΕΝΕΣ ΔΑΝΕΙΑΚΕΣ ΥΠΟΧΡ'!J13</f>
        <v>0</v>
      </c>
      <c r="D12" s="55">
        <f>'ΥΦΙΣΤΑΜΕΝΕΣ ΔΑΝΕΙΑΚΕΣ ΥΠΟΧΡ'!K13</f>
        <v>0</v>
      </c>
      <c r="E12" s="55">
        <f>'ΥΦΙΣΤΑΜΕΝΕΣ ΔΑΝΕΙΑΚΕΣ ΥΠΟΧΡ'!L13</f>
        <v>0</v>
      </c>
      <c r="F12" s="55">
        <f>'ΥΦΙΣΤΑΜΕΝΕΣ ΔΑΝΕΙΑΚΕΣ ΥΠΟΧΡ'!M13</f>
        <v>0</v>
      </c>
      <c r="G12" s="55">
        <f>'ΥΦΙΣΤΑΜΕΝΕΣ ΔΑΝΕΙΑΚΕΣ ΥΠΟΧΡ'!N13</f>
        <v>0</v>
      </c>
      <c r="H12" s="55">
        <f>'ΥΦΙΣΤΑΜΕΝΕΣ ΔΑΝΕΙΑΚΕΣ ΥΠΟΧΡ'!O13</f>
        <v>0</v>
      </c>
      <c r="I12" s="55">
        <f>'ΥΦΙΣΤΑΜΕΝΕΣ ΔΑΝΕΙΑΚΕΣ ΥΠΟΧΡ'!P13</f>
        <v>0</v>
      </c>
      <c r="J12" s="55">
        <f>'ΥΦΙΣΤΑΜΕΝΕΣ ΔΑΝΕΙΑΚΕΣ ΥΠΟΧΡ'!Q13</f>
        <v>0</v>
      </c>
      <c r="K12" s="55">
        <f>'ΥΦΙΣΤΑΜΕΝΕΣ ΔΑΝΕΙΑΚΕΣ ΥΠΟΧΡ'!R13</f>
        <v>0</v>
      </c>
    </row>
    <row r="13" spans="1:11" ht="24.95" customHeight="1">
      <c r="A13" s="47" t="s">
        <v>62</v>
      </c>
      <c r="B13" s="55">
        <f>'ΜΑΚΡΟΠΡΟΘΕΣΜΟ ΔΑΝΕΙΟ '!B74</f>
        <v>0</v>
      </c>
      <c r="C13" s="55">
        <f>'ΜΑΚΡΟΠΡΟΘΕΣΜΟ ΔΑΝΕΙΟ '!C74</f>
        <v>0</v>
      </c>
      <c r="D13" s="55">
        <f>'ΜΑΚΡΟΠΡΟΘΕΣΜΟ ΔΑΝΕΙΟ '!D74</f>
        <v>0</v>
      </c>
      <c r="E13" s="55">
        <f>'ΜΑΚΡΟΠΡΟΘΕΣΜΟ ΔΑΝΕΙΟ '!E74</f>
        <v>0</v>
      </c>
      <c r="F13" s="55">
        <f>'ΜΑΚΡΟΠΡΟΘΕΣΜΟ ΔΑΝΕΙΟ '!F74</f>
        <v>0</v>
      </c>
      <c r="G13" s="55">
        <f>'ΜΑΚΡΟΠΡΟΘΕΣΜΟ ΔΑΝΕΙΟ '!G74</f>
        <v>0</v>
      </c>
      <c r="H13" s="55">
        <f>'ΜΑΚΡΟΠΡΟΘΕΣΜΟ ΔΑΝΕΙΟ '!H74</f>
        <v>0</v>
      </c>
      <c r="I13" s="55">
        <f>'ΜΑΚΡΟΠΡΟΘΕΣΜΟ ΔΑΝΕΙΟ '!I74</f>
        <v>0</v>
      </c>
      <c r="J13" s="55">
        <f>'ΜΑΚΡΟΠΡΟΘΕΣΜΟ ΔΑΝΕΙΟ '!J74</f>
        <v>0</v>
      </c>
      <c r="K13" s="55">
        <f>'ΜΑΚΡΟΠΡΟΘΕΣΜΟ ΔΑΝΕΙΟ '!K74</f>
        <v>0</v>
      </c>
    </row>
    <row r="14" spans="1:11" ht="24.95" customHeight="1">
      <c r="A14" s="47" t="s">
        <v>134</v>
      </c>
      <c r="B14" s="55">
        <f>'ΚΕΦΑΛΑΙΟ ΚΙΝΗΣΗΣ'!C29</f>
        <v>0</v>
      </c>
      <c r="C14" s="55">
        <f>'ΚΕΦΑΛΑΙΟ ΚΙΝΗΣΗΣ'!D29</f>
        <v>0</v>
      </c>
      <c r="D14" s="55">
        <f>'ΚΕΦΑΛΑΙΟ ΚΙΝΗΣΗΣ'!E29</f>
        <v>0</v>
      </c>
      <c r="E14" s="55">
        <f>'ΚΕΦΑΛΑΙΟ ΚΙΝΗΣΗΣ'!F29</f>
        <v>0</v>
      </c>
      <c r="F14" s="55">
        <f>'ΚΕΦΑΛΑΙΟ ΚΙΝΗΣΗΣ'!G29</f>
        <v>0</v>
      </c>
      <c r="G14" s="55">
        <f>'ΚΕΦΑΛΑΙΟ ΚΙΝΗΣΗΣ'!H29</f>
        <v>0</v>
      </c>
      <c r="H14" s="55">
        <f>'ΚΕΦΑΛΑΙΟ ΚΙΝΗΣΗΣ'!I29</f>
        <v>0</v>
      </c>
      <c r="I14" s="55">
        <f>'ΚΕΦΑΛΑΙΟ ΚΙΝΗΣΗΣ'!J29</f>
        <v>0</v>
      </c>
      <c r="J14" s="55">
        <f>'ΚΕΦΑΛΑΙΟ ΚΙΝΗΣΗΣ'!K29</f>
        <v>0</v>
      </c>
      <c r="K14" s="55">
        <f>'ΚΕΦΑΛΑΙΟ ΚΙΝΗΣΗΣ'!L29</f>
        <v>0</v>
      </c>
    </row>
    <row r="15" spans="1:11" ht="24.95" customHeight="1">
      <c r="A15" s="47" t="s">
        <v>119</v>
      </c>
      <c r="B15" s="55">
        <f>'LEASING ΕΠΕΝΔΥΤΙΚΟΥ ΣΧΕΔΙΟΥ'!D9</f>
        <v>0</v>
      </c>
      <c r="C15" s="55">
        <f>'LEASING ΕΠΕΝΔΥΤΙΚΟΥ ΣΧΕΔΙΟΥ'!E9</f>
        <v>0</v>
      </c>
      <c r="D15" s="55">
        <f>'LEASING ΕΠΕΝΔΥΤΙΚΟΥ ΣΧΕΔΙΟΥ'!F9</f>
        <v>0</v>
      </c>
      <c r="E15" s="55">
        <f>'LEASING ΕΠΕΝΔΥΤΙΚΟΥ ΣΧΕΔΙΟΥ'!G9</f>
        <v>0</v>
      </c>
      <c r="F15" s="55">
        <f>'LEASING ΕΠΕΝΔΥΤΙΚΟΥ ΣΧΕΔΙΟΥ'!H9</f>
        <v>0</v>
      </c>
      <c r="G15" s="55">
        <f>'LEASING ΕΠΕΝΔΥΤΙΚΟΥ ΣΧΕΔΙΟΥ'!I9</f>
        <v>0</v>
      </c>
      <c r="H15" s="55">
        <f>'LEASING ΕΠΕΝΔΥΤΙΚΟΥ ΣΧΕΔΙΟΥ'!J9</f>
        <v>0</v>
      </c>
      <c r="I15" s="55">
        <f>'LEASING ΕΠΕΝΔΥΤΙΚΟΥ ΣΧΕΔΙΟΥ'!K9</f>
        <v>0</v>
      </c>
      <c r="J15" s="55">
        <f>'LEASING ΕΠΕΝΔΥΤΙΚΟΥ ΣΧΕΔΙΟΥ'!L9</f>
        <v>0</v>
      </c>
      <c r="K15" s="55">
        <f>'LEASING ΕΠΕΝΔΥΤΙΚΟΥ ΣΧΕΔΙΟΥ'!M9</f>
        <v>0</v>
      </c>
    </row>
    <row r="16" spans="1:11" ht="24.95" customHeight="1">
      <c r="A16" s="47" t="s">
        <v>120</v>
      </c>
      <c r="B16" s="55">
        <f>SUM('ΥΦΙΣΤΑΜΕΝΕΣ ΔΑΝΕΙΑΚΕΣ ΥΠΟΧΡ'!I47:I49)</f>
        <v>0</v>
      </c>
      <c r="C16" s="55">
        <f>SUM('ΥΦΙΣΤΑΜΕΝΕΣ ΔΑΝΕΙΑΚΕΣ ΥΠΟΧΡ'!J47:J49)</f>
        <v>0</v>
      </c>
      <c r="D16" s="55">
        <f>SUM('ΥΦΙΣΤΑΜΕΝΕΣ ΔΑΝΕΙΑΚΕΣ ΥΠΟΧΡ'!K47:K49)</f>
        <v>0</v>
      </c>
      <c r="E16" s="55">
        <f>SUM('ΥΦΙΣΤΑΜΕΝΕΣ ΔΑΝΕΙΑΚΕΣ ΥΠΟΧΡ'!L47:L49)</f>
        <v>0</v>
      </c>
      <c r="F16" s="55">
        <f>SUM('ΥΦΙΣΤΑΜΕΝΕΣ ΔΑΝΕΙΑΚΕΣ ΥΠΟΧΡ'!M47:M49)</f>
        <v>0</v>
      </c>
      <c r="G16" s="55">
        <f>SUM('ΥΦΙΣΤΑΜΕΝΕΣ ΔΑΝΕΙΑΚΕΣ ΥΠΟΧΡ'!N47:N49)</f>
        <v>0</v>
      </c>
      <c r="H16" s="55">
        <f>SUM('ΥΦΙΣΤΑΜΕΝΕΣ ΔΑΝΕΙΑΚΕΣ ΥΠΟΧΡ'!O47:O49)</f>
        <v>0</v>
      </c>
      <c r="I16" s="55">
        <f>SUM('ΥΦΙΣΤΑΜΕΝΕΣ ΔΑΝΕΙΑΚΕΣ ΥΠΟΧΡ'!P47:P49)</f>
        <v>0</v>
      </c>
      <c r="J16" s="55">
        <f>SUM('ΥΦΙΣΤΑΜΕΝΕΣ ΔΑΝΕΙΑΚΕΣ ΥΠΟΧΡ'!Q47:Q49)</f>
        <v>0</v>
      </c>
      <c r="K16" s="55">
        <f>SUM('ΥΦΙΣΤΑΜΕΝΕΣ ΔΑΝΕΙΑΚΕΣ ΥΠΟΧΡ'!R47:R49)</f>
        <v>0</v>
      </c>
    </row>
    <row r="17" spans="1:11" ht="24.95" customHeight="1">
      <c r="A17" s="47" t="s">
        <v>87</v>
      </c>
      <c r="B17" s="55">
        <f>'LEASING ΕΠΕΝΔΥΤΙΚΟΥ ΣΧΕΔΙΟΥ'!D11</f>
        <v>0</v>
      </c>
      <c r="C17" s="55">
        <f>'LEASING ΕΠΕΝΔΥΤΙΚΟΥ ΣΧΕΔΙΟΥ'!E11</f>
        <v>0</v>
      </c>
      <c r="D17" s="55">
        <f>'LEASING ΕΠΕΝΔΥΤΙΚΟΥ ΣΧΕΔΙΟΥ'!F11</f>
        <v>0</v>
      </c>
      <c r="E17" s="55">
        <f>'LEASING ΕΠΕΝΔΥΤΙΚΟΥ ΣΧΕΔΙΟΥ'!G11</f>
        <v>0</v>
      </c>
      <c r="F17" s="55">
        <f>'LEASING ΕΠΕΝΔΥΤΙΚΟΥ ΣΧΕΔΙΟΥ'!H11</f>
        <v>0</v>
      </c>
      <c r="G17" s="55">
        <f>'LEASING ΕΠΕΝΔΥΤΙΚΟΥ ΣΧΕΔΙΟΥ'!I11</f>
        <v>0</v>
      </c>
      <c r="H17" s="55">
        <f>'LEASING ΕΠΕΝΔΥΤΙΚΟΥ ΣΧΕΔΙΟΥ'!J11</f>
        <v>0</v>
      </c>
      <c r="I17" s="94"/>
      <c r="J17" s="94"/>
      <c r="K17" s="94"/>
    </row>
    <row r="18" spans="1:11" ht="24.95" customHeight="1">
      <c r="A18" s="47" t="s">
        <v>121</v>
      </c>
      <c r="B18" s="55">
        <f>'ΥΦΙΣΤΑΜΕΝΕΣ ΔΑΝΕΙΑΚΕΣ ΥΠΟΧΡ'!I50</f>
        <v>0</v>
      </c>
      <c r="C18" s="55">
        <f>'ΥΦΙΣΤΑΜΕΝΕΣ ΔΑΝΕΙΑΚΕΣ ΥΠΟΧΡ'!J50</f>
        <v>0</v>
      </c>
      <c r="D18" s="55">
        <f>'ΥΦΙΣΤΑΜΕΝΕΣ ΔΑΝΕΙΑΚΕΣ ΥΠΟΧΡ'!K50</f>
        <v>0</v>
      </c>
      <c r="E18" s="55">
        <f>'ΥΦΙΣΤΑΜΕΝΕΣ ΔΑΝΕΙΑΚΕΣ ΥΠΟΧΡ'!L50</f>
        <v>0</v>
      </c>
      <c r="F18" s="55">
        <f>'ΥΦΙΣΤΑΜΕΝΕΣ ΔΑΝΕΙΑΚΕΣ ΥΠΟΧΡ'!M50</f>
        <v>0</v>
      </c>
      <c r="G18" s="55">
        <f>'ΥΦΙΣΤΑΜΕΝΕΣ ΔΑΝΕΙΑΚΕΣ ΥΠΟΧΡ'!N50</f>
        <v>0</v>
      </c>
      <c r="H18" s="55">
        <f>'ΥΦΙΣΤΑΜΕΝΕΣ ΔΑΝΕΙΑΚΕΣ ΥΠΟΧΡ'!O50</f>
        <v>0</v>
      </c>
      <c r="I18" s="55">
        <f>'ΥΦΙΣΤΑΜΕΝΕΣ ΔΑΝΕΙΑΚΕΣ ΥΠΟΧΡ'!P50</f>
        <v>0</v>
      </c>
      <c r="J18" s="55">
        <f>'ΥΦΙΣΤΑΜΕΝΕΣ ΔΑΝΕΙΑΚΕΣ ΥΠΟΧΡ'!Q50</f>
        <v>0</v>
      </c>
      <c r="K18" s="55">
        <f>'ΥΦΙΣΤΑΜΕΝΕΣ ΔΑΝΕΙΑΚΕΣ ΥΠΟΧΡ'!R50</f>
        <v>0</v>
      </c>
    </row>
    <row r="19" spans="1:11" ht="24.95" customHeight="1">
      <c r="A19" s="65" t="s">
        <v>63</v>
      </c>
      <c r="B19" s="58">
        <f>B11-SUM(B12:B16)+SUM(B17:B18)</f>
        <v>0</v>
      </c>
      <c r="C19" s="58">
        <f>C11-SUM(C12:C16)+SUM(C17:C18)</f>
        <v>0</v>
      </c>
      <c r="D19" s="58">
        <f t="shared" ref="D19:K19" si="3">D11-SUM(D12:D16)+SUM(D17:D18)</f>
        <v>0</v>
      </c>
      <c r="E19" s="58">
        <f t="shared" si="3"/>
        <v>0</v>
      </c>
      <c r="F19" s="58">
        <f t="shared" si="3"/>
        <v>0</v>
      </c>
      <c r="G19" s="58">
        <f t="shared" si="3"/>
        <v>0</v>
      </c>
      <c r="H19" s="58">
        <f t="shared" si="3"/>
        <v>0</v>
      </c>
      <c r="I19" s="58">
        <f t="shared" si="3"/>
        <v>0</v>
      </c>
      <c r="J19" s="58">
        <f t="shared" si="3"/>
        <v>0</v>
      </c>
      <c r="K19" s="58">
        <f t="shared" si="3"/>
        <v>0</v>
      </c>
    </row>
    <row r="20" spans="1:11" ht="21.75" customHeight="1">
      <c r="A20" s="47" t="s">
        <v>64</v>
      </c>
      <c r="B20" s="55">
        <f>ΑΠΟΣΒΕΣΕΙΣ!D29</f>
        <v>0</v>
      </c>
      <c r="C20" s="55">
        <f>ΑΠΟΣΒΕΣΕΙΣ!E29</f>
        <v>0</v>
      </c>
      <c r="D20" s="55">
        <f>ΑΠΟΣΒΕΣΕΙΣ!F29</f>
        <v>0</v>
      </c>
      <c r="E20" s="55">
        <f>ΑΠΟΣΒΕΣΕΙΣ!G29</f>
        <v>0</v>
      </c>
      <c r="F20" s="55">
        <f>ΑΠΟΣΒΕΣΕΙΣ!H29</f>
        <v>0</v>
      </c>
      <c r="G20" s="55">
        <f>ΑΠΟΣΒΕΣΕΙΣ!I29</f>
        <v>0</v>
      </c>
      <c r="H20" s="55">
        <f>ΑΠΟΣΒΕΣΕΙΣ!J29</f>
        <v>0</v>
      </c>
      <c r="I20" s="55">
        <f>ΑΠΟΣΒΕΣΕΙΣ!K29</f>
        <v>0</v>
      </c>
      <c r="J20" s="55">
        <f>ΑΠΟΣΒΕΣΕΙΣ!L29</f>
        <v>0</v>
      </c>
      <c r="K20" s="55">
        <f>ΑΠΟΣΒΕΣΕΙΣ!M29</f>
        <v>0</v>
      </c>
    </row>
    <row r="21" spans="1:11" ht="24.95" customHeight="1">
      <c r="A21" s="65" t="s">
        <v>65</v>
      </c>
      <c r="B21" s="58">
        <f>B19-B20</f>
        <v>0</v>
      </c>
      <c r="C21" s="58">
        <f t="shared" ref="C21:K21" si="4">C19-C20</f>
        <v>0</v>
      </c>
      <c r="D21" s="58">
        <f t="shared" si="4"/>
        <v>0</v>
      </c>
      <c r="E21" s="58">
        <f t="shared" si="4"/>
        <v>0</v>
      </c>
      <c r="F21" s="58">
        <f t="shared" si="4"/>
        <v>0</v>
      </c>
      <c r="G21" s="58">
        <f t="shared" si="4"/>
        <v>0</v>
      </c>
      <c r="H21" s="58">
        <f t="shared" si="4"/>
        <v>0</v>
      </c>
      <c r="I21" s="58">
        <f t="shared" si="4"/>
        <v>0</v>
      </c>
      <c r="J21" s="58">
        <f t="shared" si="4"/>
        <v>0</v>
      </c>
      <c r="K21" s="58">
        <f t="shared" si="4"/>
        <v>0</v>
      </c>
    </row>
    <row r="22" spans="1:11" ht="24.95" customHeight="1">
      <c r="A22" s="47" t="s">
        <v>66</v>
      </c>
      <c r="B22" s="55">
        <f>'ΔΙΑΝΟΜΗ ΚΕΡΔΩΝ'!B6</f>
        <v>0</v>
      </c>
      <c r="C22" s="55">
        <f>'ΔΙΑΝΟΜΗ ΚΕΡΔΩΝ'!C6</f>
        <v>0</v>
      </c>
      <c r="D22" s="55">
        <f>'ΔΙΑΝΟΜΗ ΚΕΡΔΩΝ'!D6</f>
        <v>0</v>
      </c>
      <c r="E22" s="55">
        <f>'ΔΙΑΝΟΜΗ ΚΕΡΔΩΝ'!E6</f>
        <v>0</v>
      </c>
      <c r="F22" s="55">
        <f>'ΔΙΑΝΟΜΗ ΚΕΡΔΩΝ'!F6</f>
        <v>0</v>
      </c>
      <c r="G22" s="55">
        <f>'ΔΙΑΝΟΜΗ ΚΕΡΔΩΝ'!G6</f>
        <v>0</v>
      </c>
      <c r="H22" s="55">
        <f>'ΔΙΑΝΟΜΗ ΚΕΡΔΩΝ'!H6</f>
        <v>0</v>
      </c>
      <c r="I22" s="55">
        <f>'ΔΙΑΝΟΜΗ ΚΕΡΔΩΝ'!I6</f>
        <v>0</v>
      </c>
      <c r="J22" s="55">
        <f>'ΔΙΑΝΟΜΗ ΚΕΡΔΩΝ'!J6</f>
        <v>0</v>
      </c>
      <c r="K22" s="55">
        <f>'ΔΙΑΝΟΜΗ ΚΕΡΔΩΝ'!K6</f>
        <v>0</v>
      </c>
    </row>
    <row r="23" spans="1:11" ht="24.95" customHeight="1">
      <c r="A23" s="65" t="s">
        <v>67</v>
      </c>
      <c r="B23" s="58">
        <f>B21-B22</f>
        <v>0</v>
      </c>
      <c r="C23" s="58">
        <f t="shared" ref="C23:K23" si="5">C21-C22</f>
        <v>0</v>
      </c>
      <c r="D23" s="58">
        <f t="shared" si="5"/>
        <v>0</v>
      </c>
      <c r="E23" s="58">
        <f t="shared" si="5"/>
        <v>0</v>
      </c>
      <c r="F23" s="58">
        <f t="shared" si="5"/>
        <v>0</v>
      </c>
      <c r="G23" s="58">
        <f t="shared" si="5"/>
        <v>0</v>
      </c>
      <c r="H23" s="58">
        <f t="shared" si="5"/>
        <v>0</v>
      </c>
      <c r="I23" s="58">
        <f t="shared" si="5"/>
        <v>0</v>
      </c>
      <c r="J23" s="58">
        <f t="shared" si="5"/>
        <v>0</v>
      </c>
      <c r="K23" s="58">
        <f t="shared" si="5"/>
        <v>0</v>
      </c>
    </row>
    <row r="24" spans="1:11" ht="5.25" customHeight="1">
      <c r="B24" s="45"/>
      <c r="C24" s="45"/>
      <c r="D24" s="45"/>
      <c r="E24" s="45"/>
      <c r="F24" s="45"/>
    </row>
  </sheetData>
  <phoneticPr fontId="13"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21"/>
  <sheetViews>
    <sheetView showGridLines="0" zoomScaleNormal="100" workbookViewId="0">
      <selection activeCell="G13" sqref="G13"/>
    </sheetView>
  </sheetViews>
  <sheetFormatPr defaultColWidth="32.140625" defaultRowHeight="14.25" customHeight="1"/>
  <cols>
    <col min="1" max="1" width="31.28515625" style="144" customWidth="1"/>
    <col min="2" max="11" width="14.140625" style="142" customWidth="1"/>
    <col min="12" max="16384" width="32.140625" style="142"/>
  </cols>
  <sheetData>
    <row r="1" spans="1:11" ht="20.25" customHeight="1">
      <c r="A1" s="1"/>
      <c r="B1" s="227" t="s">
        <v>12</v>
      </c>
      <c r="C1" s="227" t="s">
        <v>13</v>
      </c>
      <c r="D1" s="227" t="s">
        <v>14</v>
      </c>
      <c r="E1" s="227" t="s">
        <v>15</v>
      </c>
      <c r="F1" s="227" t="s">
        <v>16</v>
      </c>
      <c r="G1" s="227" t="s">
        <v>17</v>
      </c>
      <c r="H1" s="227" t="s">
        <v>18</v>
      </c>
      <c r="I1" s="227" t="s">
        <v>19</v>
      </c>
      <c r="J1" s="227" t="s">
        <v>20</v>
      </c>
      <c r="K1" s="197" t="s">
        <v>21</v>
      </c>
    </row>
    <row r="2" spans="1:11" ht="20.25" customHeight="1">
      <c r="A2" s="228" t="s">
        <v>159</v>
      </c>
      <c r="B2" s="55">
        <f>'ΛΜΟΣ ΕΚΜΕΤ ΦΟΡΕΑ '!B21</f>
        <v>0</v>
      </c>
      <c r="C2" s="55">
        <f>'ΛΜΟΣ ΕΚΜΕΤ ΦΟΡΕΑ '!C21</f>
        <v>0</v>
      </c>
      <c r="D2" s="55">
        <f>'ΛΜΟΣ ΕΚΜΕΤ ΦΟΡΕΑ '!D21</f>
        <v>0</v>
      </c>
      <c r="E2" s="55">
        <f>'ΛΜΟΣ ΕΚΜΕΤ ΦΟΡΕΑ '!E21</f>
        <v>0</v>
      </c>
      <c r="F2" s="55">
        <f>'ΛΜΟΣ ΕΚΜΕΤ ΦΟΡΕΑ '!F21</f>
        <v>0</v>
      </c>
      <c r="G2" s="55">
        <f>'ΛΜΟΣ ΕΚΜΕΤ ΦΟΡΕΑ '!G21</f>
        <v>0</v>
      </c>
      <c r="H2" s="55">
        <f>'ΛΜΟΣ ΕΚΜΕΤ ΦΟΡΕΑ '!H21</f>
        <v>0</v>
      </c>
      <c r="I2" s="55">
        <f>'ΛΜΟΣ ΕΚΜΕΤ ΦΟΡΕΑ '!I21</f>
        <v>0</v>
      </c>
      <c r="J2" s="55">
        <f>'ΛΜΟΣ ΕΚΜΕΤ ΦΟΡΕΑ '!J21</f>
        <v>0</v>
      </c>
      <c r="K2" s="55">
        <f>'ΛΜΟΣ ΕΚΜΕΤ ΦΟΡΕΑ '!K21</f>
        <v>0</v>
      </c>
    </row>
    <row r="3" spans="1:11" ht="24" customHeight="1">
      <c r="A3" s="228" t="s">
        <v>160</v>
      </c>
      <c r="B3" s="66"/>
      <c r="C3" s="55">
        <f>B14</f>
        <v>0</v>
      </c>
      <c r="D3" s="55">
        <f t="shared" ref="D3:K3" si="0">C14</f>
        <v>0</v>
      </c>
      <c r="E3" s="55">
        <f t="shared" si="0"/>
        <v>0</v>
      </c>
      <c r="F3" s="55">
        <f t="shared" si="0"/>
        <v>0</v>
      </c>
      <c r="G3" s="55">
        <f t="shared" si="0"/>
        <v>0</v>
      </c>
      <c r="H3" s="55">
        <f t="shared" si="0"/>
        <v>0</v>
      </c>
      <c r="I3" s="55">
        <f t="shared" si="0"/>
        <v>0</v>
      </c>
      <c r="J3" s="55">
        <f t="shared" si="0"/>
        <v>0</v>
      </c>
      <c r="K3" s="55">
        <f t="shared" si="0"/>
        <v>0</v>
      </c>
    </row>
    <row r="4" spans="1:11" ht="20.25" customHeight="1">
      <c r="A4" s="1" t="s">
        <v>161</v>
      </c>
      <c r="B4" s="58">
        <f>SUM(B2:B3)</f>
        <v>0</v>
      </c>
      <c r="C4" s="58">
        <f t="shared" ref="C4:K4" si="1">SUM(C2:C3)</f>
        <v>0</v>
      </c>
      <c r="D4" s="58">
        <f t="shared" si="1"/>
        <v>0</v>
      </c>
      <c r="E4" s="58">
        <f t="shared" si="1"/>
        <v>0</v>
      </c>
      <c r="F4" s="58">
        <f t="shared" si="1"/>
        <v>0</v>
      </c>
      <c r="G4" s="58">
        <f t="shared" si="1"/>
        <v>0</v>
      </c>
      <c r="H4" s="58">
        <f t="shared" si="1"/>
        <v>0</v>
      </c>
      <c r="I4" s="58">
        <f t="shared" si="1"/>
        <v>0</v>
      </c>
      <c r="J4" s="58">
        <f t="shared" si="1"/>
        <v>0</v>
      </c>
      <c r="K4" s="58">
        <f t="shared" si="1"/>
        <v>0</v>
      </c>
    </row>
    <row r="5" spans="1:11" ht="20.25" customHeight="1">
      <c r="A5" s="393" t="s">
        <v>281</v>
      </c>
      <c r="B5" s="143"/>
      <c r="C5" s="143"/>
      <c r="D5" s="143"/>
      <c r="E5" s="143"/>
      <c r="F5" s="143"/>
      <c r="G5" s="143"/>
      <c r="H5" s="143"/>
      <c r="I5" s="143"/>
      <c r="J5" s="143"/>
      <c r="K5" s="143"/>
    </row>
    <row r="6" spans="1:11" ht="20.25" customHeight="1">
      <c r="A6" s="394"/>
      <c r="B6" s="55">
        <f>B5*B2</f>
        <v>0</v>
      </c>
      <c r="C6" s="55">
        <f t="shared" ref="C6:K6" si="2">C5*C2</f>
        <v>0</v>
      </c>
      <c r="D6" s="55">
        <f t="shared" si="2"/>
        <v>0</v>
      </c>
      <c r="E6" s="55">
        <f t="shared" si="2"/>
        <v>0</v>
      </c>
      <c r="F6" s="55">
        <f t="shared" si="2"/>
        <v>0</v>
      </c>
      <c r="G6" s="55">
        <f t="shared" si="2"/>
        <v>0</v>
      </c>
      <c r="H6" s="55">
        <f t="shared" si="2"/>
        <v>0</v>
      </c>
      <c r="I6" s="55">
        <f t="shared" si="2"/>
        <v>0</v>
      </c>
      <c r="J6" s="55">
        <f t="shared" si="2"/>
        <v>0</v>
      </c>
      <c r="K6" s="55">
        <f t="shared" si="2"/>
        <v>0</v>
      </c>
    </row>
    <row r="7" spans="1:11" ht="20.25" customHeight="1">
      <c r="A7" s="1" t="s">
        <v>162</v>
      </c>
      <c r="B7" s="58">
        <f t="shared" ref="B7:K7" si="3">B4-B6</f>
        <v>0</v>
      </c>
      <c r="C7" s="58">
        <f t="shared" si="3"/>
        <v>0</v>
      </c>
      <c r="D7" s="58">
        <f t="shared" si="3"/>
        <v>0</v>
      </c>
      <c r="E7" s="58">
        <f t="shared" si="3"/>
        <v>0</v>
      </c>
      <c r="F7" s="58">
        <f t="shared" si="3"/>
        <v>0</v>
      </c>
      <c r="G7" s="58">
        <f t="shared" si="3"/>
        <v>0</v>
      </c>
      <c r="H7" s="58">
        <f t="shared" si="3"/>
        <v>0</v>
      </c>
      <c r="I7" s="58">
        <f t="shared" si="3"/>
        <v>0</v>
      </c>
      <c r="J7" s="58">
        <f t="shared" si="3"/>
        <v>0</v>
      </c>
      <c r="K7" s="58">
        <f t="shared" si="3"/>
        <v>0</v>
      </c>
    </row>
    <row r="8" spans="1:11" ht="20.25" customHeight="1">
      <c r="A8" s="393" t="s">
        <v>280</v>
      </c>
      <c r="B8" s="143">
        <v>0.05</v>
      </c>
      <c r="C8" s="143">
        <v>0.05</v>
      </c>
      <c r="D8" s="143">
        <v>0.05</v>
      </c>
      <c r="E8" s="143">
        <v>0.05</v>
      </c>
      <c r="F8" s="143">
        <v>0.05</v>
      </c>
      <c r="G8" s="143">
        <v>0.05</v>
      </c>
      <c r="H8" s="143">
        <v>0.05</v>
      </c>
      <c r="I8" s="143">
        <v>0.05</v>
      </c>
      <c r="J8" s="143">
        <v>0.05</v>
      </c>
      <c r="K8" s="143">
        <v>0.05</v>
      </c>
    </row>
    <row r="9" spans="1:11" ht="20.25" customHeight="1">
      <c r="A9" s="394"/>
      <c r="B9" s="55">
        <f>B2*B8</f>
        <v>0</v>
      </c>
      <c r="C9" s="55">
        <f t="shared" ref="C9:K9" si="4">C2*C8</f>
        <v>0</v>
      </c>
      <c r="D9" s="55">
        <f t="shared" si="4"/>
        <v>0</v>
      </c>
      <c r="E9" s="55">
        <f t="shared" si="4"/>
        <v>0</v>
      </c>
      <c r="F9" s="55">
        <f t="shared" si="4"/>
        <v>0</v>
      </c>
      <c r="G9" s="55">
        <f t="shared" si="4"/>
        <v>0</v>
      </c>
      <c r="H9" s="55">
        <f t="shared" si="4"/>
        <v>0</v>
      </c>
      <c r="I9" s="55">
        <f t="shared" si="4"/>
        <v>0</v>
      </c>
      <c r="J9" s="55">
        <f t="shared" si="4"/>
        <v>0</v>
      </c>
      <c r="K9" s="55">
        <f t="shared" si="4"/>
        <v>0</v>
      </c>
    </row>
    <row r="10" spans="1:11" ht="20.25" customHeight="1">
      <c r="A10" s="228" t="s">
        <v>163</v>
      </c>
      <c r="B10" s="151"/>
      <c r="C10" s="151"/>
      <c r="D10" s="151"/>
      <c r="E10" s="151"/>
      <c r="F10" s="151"/>
      <c r="G10" s="151"/>
      <c r="H10" s="151"/>
      <c r="I10" s="151"/>
      <c r="J10" s="151"/>
      <c r="K10" s="151"/>
    </row>
    <row r="11" spans="1:11" ht="20.25" customHeight="1">
      <c r="A11" s="393" t="s">
        <v>279</v>
      </c>
      <c r="B11" s="143">
        <v>0.6</v>
      </c>
      <c r="C11" s="143">
        <v>0.6</v>
      </c>
      <c r="D11" s="143">
        <v>0.6</v>
      </c>
      <c r="E11" s="143">
        <v>0.6</v>
      </c>
      <c r="F11" s="143">
        <v>0.6</v>
      </c>
      <c r="G11" s="143">
        <v>0.6</v>
      </c>
      <c r="H11" s="143">
        <v>0.6</v>
      </c>
      <c r="I11" s="143">
        <v>0.6</v>
      </c>
      <c r="J11" s="143">
        <v>0.6</v>
      </c>
      <c r="K11" s="143">
        <v>0.6</v>
      </c>
    </row>
    <row r="12" spans="1:11" ht="20.25" customHeight="1">
      <c r="A12" s="394"/>
      <c r="B12" s="55">
        <f>B2*B11</f>
        <v>0</v>
      </c>
      <c r="C12" s="55">
        <f t="shared" ref="C12:K12" si="5">C2*C11</f>
        <v>0</v>
      </c>
      <c r="D12" s="55">
        <f t="shared" si="5"/>
        <v>0</v>
      </c>
      <c r="E12" s="55">
        <f t="shared" si="5"/>
        <v>0</v>
      </c>
      <c r="F12" s="55">
        <f t="shared" si="5"/>
        <v>0</v>
      </c>
      <c r="G12" s="55">
        <f t="shared" si="5"/>
        <v>0</v>
      </c>
      <c r="H12" s="55">
        <f t="shared" si="5"/>
        <v>0</v>
      </c>
      <c r="I12" s="55">
        <f t="shared" si="5"/>
        <v>0</v>
      </c>
      <c r="J12" s="55">
        <f t="shared" si="5"/>
        <v>0</v>
      </c>
      <c r="K12" s="55">
        <f t="shared" si="5"/>
        <v>0</v>
      </c>
    </row>
    <row r="13" spans="1:11" ht="20.25" customHeight="1">
      <c r="A13" s="228" t="s">
        <v>164</v>
      </c>
      <c r="B13" s="151"/>
      <c r="C13" s="151"/>
      <c r="D13" s="151"/>
      <c r="E13" s="151"/>
      <c r="F13" s="151"/>
      <c r="G13" s="151"/>
      <c r="H13" s="151"/>
      <c r="I13" s="151"/>
      <c r="J13" s="151"/>
      <c r="K13" s="151"/>
    </row>
    <row r="14" spans="1:11" ht="20.25" customHeight="1">
      <c r="A14" s="1" t="s">
        <v>165</v>
      </c>
      <c r="B14" s="58">
        <f>B7-SUM(B9,B10,B12,B13)</f>
        <v>0</v>
      </c>
      <c r="C14" s="58">
        <f t="shared" ref="C14:K14" si="6">C7-SUM(C9,C10,C12,C13)</f>
        <v>0</v>
      </c>
      <c r="D14" s="58">
        <f t="shared" si="6"/>
        <v>0</v>
      </c>
      <c r="E14" s="58">
        <f t="shared" si="6"/>
        <v>0</v>
      </c>
      <c r="F14" s="58">
        <f t="shared" si="6"/>
        <v>0</v>
      </c>
      <c r="G14" s="58">
        <f t="shared" si="6"/>
        <v>0</v>
      </c>
      <c r="H14" s="58">
        <f t="shared" si="6"/>
        <v>0</v>
      </c>
      <c r="I14" s="58">
        <f t="shared" si="6"/>
        <v>0</v>
      </c>
      <c r="J14" s="58">
        <f t="shared" si="6"/>
        <v>0</v>
      </c>
      <c r="K14" s="58">
        <f t="shared" si="6"/>
        <v>0</v>
      </c>
    </row>
    <row r="15" spans="1:11" ht="20.25" customHeight="1"/>
    <row r="16" spans="1:11" s="146" customFormat="1" ht="20.25" customHeight="1">
      <c r="A16" s="145"/>
      <c r="B16" s="197" t="s">
        <v>276</v>
      </c>
      <c r="C16" s="197" t="s">
        <v>13</v>
      </c>
      <c r="D16" s="197" t="s">
        <v>14</v>
      </c>
      <c r="E16" s="197" t="s">
        <v>15</v>
      </c>
      <c r="F16" s="197" t="s">
        <v>16</v>
      </c>
      <c r="G16" s="197" t="s">
        <v>17</v>
      </c>
      <c r="H16" s="197" t="s">
        <v>18</v>
      </c>
      <c r="I16" s="197" t="s">
        <v>19</v>
      </c>
      <c r="J16" s="197" t="s">
        <v>20</v>
      </c>
      <c r="K16" s="197" t="s">
        <v>21</v>
      </c>
    </row>
    <row r="17" spans="1:11" s="146" customFormat="1" ht="20.25" customHeight="1">
      <c r="A17" s="147" t="s">
        <v>169</v>
      </c>
      <c r="B17" s="148">
        <v>0.22</v>
      </c>
      <c r="C17" s="148">
        <f>B17</f>
        <v>0.22</v>
      </c>
      <c r="D17" s="148">
        <f t="shared" ref="D17:K18" si="7">C17</f>
        <v>0.22</v>
      </c>
      <c r="E17" s="148">
        <f t="shared" si="7"/>
        <v>0.22</v>
      </c>
      <c r="F17" s="148">
        <f t="shared" si="7"/>
        <v>0.22</v>
      </c>
      <c r="G17" s="148">
        <f t="shared" si="7"/>
        <v>0.22</v>
      </c>
      <c r="H17" s="148">
        <f t="shared" si="7"/>
        <v>0.22</v>
      </c>
      <c r="I17" s="148">
        <f t="shared" si="7"/>
        <v>0.22</v>
      </c>
      <c r="J17" s="148">
        <f t="shared" si="7"/>
        <v>0.22</v>
      </c>
      <c r="K17" s="148">
        <f t="shared" si="7"/>
        <v>0.22</v>
      </c>
    </row>
    <row r="18" spans="1:11" s="146" customFormat="1" ht="20.25" customHeight="1">
      <c r="A18" s="147" t="s">
        <v>157</v>
      </c>
      <c r="B18" s="148">
        <v>0.22</v>
      </c>
      <c r="C18" s="148">
        <f>B18</f>
        <v>0.22</v>
      </c>
      <c r="D18" s="148">
        <f t="shared" si="7"/>
        <v>0.22</v>
      </c>
      <c r="E18" s="148">
        <f t="shared" si="7"/>
        <v>0.22</v>
      </c>
      <c r="F18" s="148">
        <f t="shared" si="7"/>
        <v>0.22</v>
      </c>
      <c r="G18" s="148">
        <f t="shared" si="7"/>
        <v>0.22</v>
      </c>
      <c r="H18" s="148">
        <f t="shared" si="7"/>
        <v>0.22</v>
      </c>
      <c r="I18" s="148">
        <f t="shared" si="7"/>
        <v>0.22</v>
      </c>
      <c r="J18" s="148">
        <f t="shared" si="7"/>
        <v>0.22</v>
      </c>
      <c r="K18" s="148">
        <f t="shared" si="7"/>
        <v>0.22</v>
      </c>
    </row>
    <row r="19" spans="1:11" ht="20.25" customHeight="1">
      <c r="A19" s="142"/>
      <c r="B19" s="157"/>
    </row>
    <row r="20" spans="1:11" ht="20.25" customHeight="1">
      <c r="A20" s="149" t="s">
        <v>277</v>
      </c>
      <c r="B20" s="150" t="s">
        <v>158</v>
      </c>
    </row>
    <row r="21" spans="1:11" ht="20.25" customHeight="1">
      <c r="A21" s="149" t="s">
        <v>278</v>
      </c>
      <c r="B21" s="150" t="s">
        <v>158</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B4:K4 C6:K6 C12:C14 C9:C10 D9:K10 B9:B10 B12:B14 C7:F7"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4"/>
  <sheetViews>
    <sheetView zoomScaleNormal="100" workbookViewId="0">
      <selection activeCell="A14" sqref="A14:K14"/>
    </sheetView>
  </sheetViews>
  <sheetFormatPr defaultRowHeight="10.5"/>
  <cols>
    <col min="1" max="1" width="46.85546875" style="91" customWidth="1"/>
    <col min="2" max="11" width="12.28515625" style="82" customWidth="1"/>
    <col min="12" max="16384" width="9.140625" style="82"/>
  </cols>
  <sheetData>
    <row r="1" spans="1:11" ht="30.75" customHeight="1">
      <c r="A1" s="1" t="s">
        <v>272</v>
      </c>
      <c r="B1" s="227" t="s">
        <v>12</v>
      </c>
      <c r="C1" s="227" t="s">
        <v>13</v>
      </c>
      <c r="D1" s="227" t="s">
        <v>14</v>
      </c>
      <c r="E1" s="227" t="s">
        <v>15</v>
      </c>
      <c r="F1" s="227" t="s">
        <v>16</v>
      </c>
      <c r="G1" s="227" t="s">
        <v>17</v>
      </c>
      <c r="H1" s="227" t="s">
        <v>18</v>
      </c>
      <c r="I1" s="227" t="s">
        <v>19</v>
      </c>
      <c r="J1" s="227" t="s">
        <v>20</v>
      </c>
      <c r="K1" s="197" t="s">
        <v>21</v>
      </c>
    </row>
    <row r="2" spans="1:11" ht="27" customHeight="1">
      <c r="A2" s="242" t="s">
        <v>144</v>
      </c>
      <c r="B2" s="138">
        <f>'ΥΦΙΣΤΑΜΕΝΕΣ ΔΑΝΕΙΑΚΕΣ ΥΠΟΧΡ'!I14</f>
        <v>0</v>
      </c>
      <c r="C2" s="138">
        <f>'ΥΦΙΣΤΑΜΕΝΕΣ ΔΑΝΕΙΑΚΕΣ ΥΠΟΧΡ'!J14</f>
        <v>0</v>
      </c>
      <c r="D2" s="138">
        <f>'ΥΦΙΣΤΑΜΕΝΕΣ ΔΑΝΕΙΑΚΕΣ ΥΠΟΧΡ'!K14</f>
        <v>0</v>
      </c>
      <c r="E2" s="138">
        <f>'ΥΦΙΣΤΑΜΕΝΕΣ ΔΑΝΕΙΑΚΕΣ ΥΠΟΧΡ'!L14</f>
        <v>0</v>
      </c>
      <c r="F2" s="138">
        <f>'ΥΦΙΣΤΑΜΕΝΕΣ ΔΑΝΕΙΑΚΕΣ ΥΠΟΧΡ'!M14</f>
        <v>0</v>
      </c>
      <c r="G2" s="138">
        <f>'ΥΦΙΣΤΑΜΕΝΕΣ ΔΑΝΕΙΑΚΕΣ ΥΠΟΧΡ'!N14</f>
        <v>0</v>
      </c>
      <c r="H2" s="138">
        <f>'ΥΦΙΣΤΑΜΕΝΕΣ ΔΑΝΕΙΑΚΕΣ ΥΠΟΧΡ'!O14</f>
        <v>0</v>
      </c>
      <c r="I2" s="138">
        <f>'ΥΦΙΣΤΑΜΕΝΕΣ ΔΑΝΕΙΑΚΕΣ ΥΠΟΧΡ'!P14</f>
        <v>0</v>
      </c>
      <c r="J2" s="138">
        <f>'ΥΦΙΣΤΑΜΕΝΕΣ ΔΑΝΕΙΑΚΕΣ ΥΠΟΧΡ'!Q14</f>
        <v>0</v>
      </c>
      <c r="K2" s="138">
        <f>'ΥΦΙΣΤΑΜΕΝΕΣ ΔΑΝΕΙΑΚΕΣ ΥΠΟΧΡ'!R14</f>
        <v>0</v>
      </c>
    </row>
    <row r="3" spans="1:11" ht="27" customHeight="1">
      <c r="A3" s="242" t="s">
        <v>143</v>
      </c>
      <c r="B3" s="138">
        <f>'ΜΑΚΡΟΠΡΟΘΕΣΜΟ ΔΑΝΕΙΟ '!B75</f>
        <v>0</v>
      </c>
      <c r="C3" s="138">
        <f>'ΜΑΚΡΟΠΡΟΘΕΣΜΟ ΔΑΝΕΙΟ '!C75</f>
        <v>0</v>
      </c>
      <c r="D3" s="138">
        <f>'ΜΑΚΡΟΠΡΟΘΕΣΜΟ ΔΑΝΕΙΟ '!D75</f>
        <v>0</v>
      </c>
      <c r="E3" s="138">
        <f>'ΜΑΚΡΟΠΡΟΘΕΣΜΟ ΔΑΝΕΙΟ '!E75</f>
        <v>0</v>
      </c>
      <c r="F3" s="138">
        <f>'ΜΑΚΡΟΠΡΟΘΕΣΜΟ ΔΑΝΕΙΟ '!F75</f>
        <v>0</v>
      </c>
      <c r="G3" s="138">
        <f>'ΜΑΚΡΟΠΡΟΘΕΣΜΟ ΔΑΝΕΙΟ '!G75</f>
        <v>0</v>
      </c>
      <c r="H3" s="138">
        <f>'ΜΑΚΡΟΠΡΟΘΕΣΜΟ ΔΑΝΕΙΟ '!H75</f>
        <v>0</v>
      </c>
      <c r="I3" s="138">
        <f>'ΜΑΚΡΟΠΡΟΘΕΣΜΟ ΔΑΝΕΙΟ '!I75</f>
        <v>0</v>
      </c>
      <c r="J3" s="138">
        <f>'ΜΑΚΡΟΠΡΟΘΕΣΜΟ ΔΑΝΕΙΟ '!J75</f>
        <v>0</v>
      </c>
      <c r="K3" s="138">
        <f>'ΜΑΚΡΟΠΡΟΘΕΣΜΟ ΔΑΝΕΙΟ '!K75</f>
        <v>0</v>
      </c>
    </row>
    <row r="4" spans="1:11" ht="27" customHeight="1">
      <c r="A4" s="242" t="s">
        <v>145</v>
      </c>
      <c r="B4" s="138">
        <f>'ΥΦΙΣΤΑΜΕΝΕΣ ΔΑΝΕΙΑΚΕΣ ΥΠΟΧΡ'!I13</f>
        <v>0</v>
      </c>
      <c r="C4" s="138">
        <f>'ΥΦΙΣΤΑΜΕΝΕΣ ΔΑΝΕΙΑΚΕΣ ΥΠΟΧΡ'!J13</f>
        <v>0</v>
      </c>
      <c r="D4" s="138">
        <f>'ΥΦΙΣΤΑΜΕΝΕΣ ΔΑΝΕΙΑΚΕΣ ΥΠΟΧΡ'!K13</f>
        <v>0</v>
      </c>
      <c r="E4" s="138">
        <f>'ΥΦΙΣΤΑΜΕΝΕΣ ΔΑΝΕΙΑΚΕΣ ΥΠΟΧΡ'!L13</f>
        <v>0</v>
      </c>
      <c r="F4" s="138">
        <f>'ΥΦΙΣΤΑΜΕΝΕΣ ΔΑΝΕΙΑΚΕΣ ΥΠΟΧΡ'!M13</f>
        <v>0</v>
      </c>
      <c r="G4" s="138">
        <f>'ΥΦΙΣΤΑΜΕΝΕΣ ΔΑΝΕΙΑΚΕΣ ΥΠΟΧΡ'!N13</f>
        <v>0</v>
      </c>
      <c r="H4" s="138">
        <f>'ΥΦΙΣΤΑΜΕΝΕΣ ΔΑΝΕΙΑΚΕΣ ΥΠΟΧΡ'!O13</f>
        <v>0</v>
      </c>
      <c r="I4" s="138">
        <f>'ΥΦΙΣΤΑΜΕΝΕΣ ΔΑΝΕΙΑΚΕΣ ΥΠΟΧΡ'!P13</f>
        <v>0</v>
      </c>
      <c r="J4" s="138">
        <f>'ΥΦΙΣΤΑΜΕΝΕΣ ΔΑΝΕΙΑΚΕΣ ΥΠΟΧΡ'!Q13</f>
        <v>0</v>
      </c>
      <c r="K4" s="138">
        <f>'ΥΦΙΣΤΑΜΕΝΕΣ ΔΑΝΕΙΑΚΕΣ ΥΠΟΧΡ'!R13</f>
        <v>0</v>
      </c>
    </row>
    <row r="5" spans="1:11" ht="27" customHeight="1">
      <c r="A5" s="242" t="s">
        <v>86</v>
      </c>
      <c r="B5" s="138">
        <f>'ΜΑΚΡΟΠΡΟΘΕΣΜΟ ΔΑΝΕΙΟ '!B74</f>
        <v>0</v>
      </c>
      <c r="C5" s="138">
        <f>'ΜΑΚΡΟΠΡΟΘΕΣΜΟ ΔΑΝΕΙΟ '!C74</f>
        <v>0</v>
      </c>
      <c r="D5" s="138">
        <f>'ΜΑΚΡΟΠΡΟΘΕΣΜΟ ΔΑΝΕΙΟ '!D74</f>
        <v>0</v>
      </c>
      <c r="E5" s="138">
        <f>'ΜΑΚΡΟΠΡΟΘΕΣΜΟ ΔΑΝΕΙΟ '!E74</f>
        <v>0</v>
      </c>
      <c r="F5" s="138">
        <f>'ΜΑΚΡΟΠΡΟΘΕΣΜΟ ΔΑΝΕΙΟ '!F74</f>
        <v>0</v>
      </c>
      <c r="G5" s="138">
        <f>'ΜΑΚΡΟΠΡΟΘΕΣΜΟ ΔΑΝΕΙΟ '!G74</f>
        <v>0</v>
      </c>
      <c r="H5" s="138">
        <f>'ΜΑΚΡΟΠΡΟΘΕΣΜΟ ΔΑΝΕΙΟ '!H74</f>
        <v>0</v>
      </c>
      <c r="I5" s="138">
        <f>'ΜΑΚΡΟΠΡΟΘΕΣΜΟ ΔΑΝΕΙΟ '!I74</f>
        <v>0</v>
      </c>
      <c r="J5" s="138">
        <f>'ΜΑΚΡΟΠΡΟΘΕΣΜΟ ΔΑΝΕΙΟ '!J74</f>
        <v>0</v>
      </c>
      <c r="K5" s="138">
        <f>'ΜΑΚΡΟΠΡΟΘΕΣΜΟ ΔΑΝΕΙΟ '!K74</f>
        <v>0</v>
      </c>
    </row>
    <row r="6" spans="1:11" ht="27" customHeight="1">
      <c r="A6" s="242" t="s">
        <v>268</v>
      </c>
      <c r="B6" s="138">
        <f>'ΚΕΦΑΛΑΙΟ ΚΙΝΗΣΗΣ'!C29</f>
        <v>0</v>
      </c>
      <c r="C6" s="138">
        <f>'ΚΕΦΑΛΑΙΟ ΚΙΝΗΣΗΣ'!D29</f>
        <v>0</v>
      </c>
      <c r="D6" s="138">
        <f>'ΚΕΦΑΛΑΙΟ ΚΙΝΗΣΗΣ'!E29</f>
        <v>0</v>
      </c>
      <c r="E6" s="138">
        <f>'ΚΕΦΑΛΑΙΟ ΚΙΝΗΣΗΣ'!F29</f>
        <v>0</v>
      </c>
      <c r="F6" s="138">
        <f>'ΚΕΦΑΛΑΙΟ ΚΙΝΗΣΗΣ'!G29</f>
        <v>0</v>
      </c>
      <c r="G6" s="138">
        <f>'ΚΕΦΑΛΑΙΟ ΚΙΝΗΣΗΣ'!H29</f>
        <v>0</v>
      </c>
      <c r="H6" s="138">
        <f>'ΚΕΦΑΛΑΙΟ ΚΙΝΗΣΗΣ'!I29</f>
        <v>0</v>
      </c>
      <c r="I6" s="138">
        <f>'ΚΕΦΑΛΑΙΟ ΚΙΝΗΣΗΣ'!J29</f>
        <v>0</v>
      </c>
      <c r="J6" s="138">
        <f>'ΚΕΦΑΛΑΙΟ ΚΙΝΗΣΗΣ'!K29</f>
        <v>0</v>
      </c>
      <c r="K6" s="138">
        <f>'ΚΕΦΑΛΑΙΟ ΚΙΝΗΣΗΣ'!L29</f>
        <v>0</v>
      </c>
    </row>
    <row r="7" spans="1:11" ht="27" customHeight="1">
      <c r="A7" s="242" t="s">
        <v>146</v>
      </c>
      <c r="B7" s="173">
        <f>'ΤΟΚΟΧΡΕΟΛΥΣΙΑ ΔΑΝΕΙΩΝ'!B7</f>
        <v>0</v>
      </c>
      <c r="C7" s="173">
        <f>'ΤΟΚΟΧΡΕΟΛΥΣΙΑ ΔΑΝΕΙΩΝ'!C7</f>
        <v>0</v>
      </c>
      <c r="D7" s="173">
        <f>'ΤΟΚΟΧΡΕΟΛΥΣΙΑ ΔΑΝΕΙΩΝ'!D7</f>
        <v>0</v>
      </c>
      <c r="E7" s="173">
        <f>'ΤΟΚΟΧΡΕΟΛΥΣΙΑ ΔΑΝΕΙΩΝ'!E7</f>
        <v>0</v>
      </c>
      <c r="F7" s="173">
        <f>'ΤΟΚΟΧΡΕΟΛΥΣΙΑ ΔΑΝΕΙΩΝ'!F7</f>
        <v>0</v>
      </c>
      <c r="G7" s="173">
        <f>'ΤΟΚΟΧΡΕΟΛΥΣΙΑ ΔΑΝΕΙΩΝ'!G7</f>
        <v>0</v>
      </c>
      <c r="H7" s="173">
        <f>'ΤΟΚΟΧΡΕΟΛΥΣΙΑ ΔΑΝΕΙΩΝ'!H7</f>
        <v>0</v>
      </c>
      <c r="I7" s="173">
        <f>'ΤΟΚΟΧΡΕΟΛΥΣΙΑ ΔΑΝΕΙΩΝ'!I7</f>
        <v>0</v>
      </c>
      <c r="J7" s="173">
        <f>'ΤΟΚΟΧΡΕΟΛΥΣΙΑ ΔΑΝΕΙΩΝ'!J7</f>
        <v>0</v>
      </c>
      <c r="K7" s="173">
        <f>'ΤΟΚΟΧΡΕΟΛΥΣΙΑ ΔΑΝΕΙΩΝ'!K7</f>
        <v>0</v>
      </c>
    </row>
    <row r="8" spans="1:11" ht="27" customHeight="1">
      <c r="A8" s="242" t="s">
        <v>148</v>
      </c>
      <c r="B8" s="138">
        <f>SUM('ΥΦΙΣΤΑΜΕΝΕΣ ΔΑΝΕΙΑΚΕΣ ΥΠΟΧΡ'!I47:I49)</f>
        <v>0</v>
      </c>
      <c r="C8" s="138">
        <f>SUM('ΥΦΙΣΤΑΜΕΝΕΣ ΔΑΝΕΙΑΚΕΣ ΥΠΟΧΡ'!J47:J49)</f>
        <v>0</v>
      </c>
      <c r="D8" s="138">
        <f>SUM('ΥΦΙΣΤΑΜΕΝΕΣ ΔΑΝΕΙΑΚΕΣ ΥΠΟΧΡ'!K47:K49)</f>
        <v>0</v>
      </c>
      <c r="E8" s="138">
        <f>SUM('ΥΦΙΣΤΑΜΕΝΕΣ ΔΑΝΕΙΑΚΕΣ ΥΠΟΧΡ'!L47:L49)</f>
        <v>0</v>
      </c>
      <c r="F8" s="138">
        <f>SUM('ΥΦΙΣΤΑΜΕΝΕΣ ΔΑΝΕΙΑΚΕΣ ΥΠΟΧΡ'!M47:M49)</f>
        <v>0</v>
      </c>
      <c r="G8" s="138">
        <f>SUM('ΥΦΙΣΤΑΜΕΝΕΣ ΔΑΝΕΙΑΚΕΣ ΥΠΟΧΡ'!N47:N49)</f>
        <v>0</v>
      </c>
      <c r="H8" s="138">
        <f>SUM('ΥΦΙΣΤΑΜΕΝΕΣ ΔΑΝΕΙΑΚΕΣ ΥΠΟΧΡ'!O47:O49)</f>
        <v>0</v>
      </c>
      <c r="I8" s="138">
        <f>SUM('ΥΦΙΣΤΑΜΕΝΕΣ ΔΑΝΕΙΑΚΕΣ ΥΠΟΧΡ'!P47:P49)</f>
        <v>0</v>
      </c>
      <c r="J8" s="138">
        <f>SUM('ΥΦΙΣΤΑΜΕΝΕΣ ΔΑΝΕΙΑΚΕΣ ΥΠΟΧΡ'!Q47:Q49)</f>
        <v>0</v>
      </c>
      <c r="K8" s="138">
        <f>SUM('ΥΦΙΣΤΑΜΕΝΕΣ ΔΑΝΕΙΑΚΕΣ ΥΠΟΧΡ'!R47:R49)</f>
        <v>0</v>
      </c>
    </row>
    <row r="9" spans="1:11" ht="27" customHeight="1">
      <c r="A9" s="242" t="s">
        <v>147</v>
      </c>
      <c r="B9" s="138">
        <f>'LEASING ΕΠΕΝΔΥΤΙΚΟΥ ΣΧΕΔΙΟΥ'!D9</f>
        <v>0</v>
      </c>
      <c r="C9" s="138">
        <f>'LEASING ΕΠΕΝΔΥΤΙΚΟΥ ΣΧΕΔΙΟΥ'!E9</f>
        <v>0</v>
      </c>
      <c r="D9" s="138">
        <f>'LEASING ΕΠΕΝΔΥΤΙΚΟΥ ΣΧΕΔΙΟΥ'!F9</f>
        <v>0</v>
      </c>
      <c r="E9" s="138">
        <f>'LEASING ΕΠΕΝΔΥΤΙΚΟΥ ΣΧΕΔΙΟΥ'!G9</f>
        <v>0</v>
      </c>
      <c r="F9" s="138">
        <f>'LEASING ΕΠΕΝΔΥΤΙΚΟΥ ΣΧΕΔΙΟΥ'!H9</f>
        <v>0</v>
      </c>
      <c r="G9" s="138">
        <f>'LEASING ΕΠΕΝΔΥΤΙΚΟΥ ΣΧΕΔΙΟΥ'!I9</f>
        <v>0</v>
      </c>
      <c r="H9" s="138">
        <f>'LEASING ΕΠΕΝΔΥΤΙΚΟΥ ΣΧΕΔΙΟΥ'!J9</f>
        <v>0</v>
      </c>
      <c r="I9" s="138">
        <f>'LEASING ΕΠΕΝΔΥΤΙΚΟΥ ΣΧΕΔΙΟΥ'!K9</f>
        <v>0</v>
      </c>
      <c r="J9" s="138">
        <f>'LEASING ΕΠΕΝΔΥΤΙΚΟΥ ΣΧΕΔΙΟΥ'!L9</f>
        <v>0</v>
      </c>
      <c r="K9" s="138">
        <f>'LEASING ΕΠΕΝΔΥΤΙΚΟΥ ΣΧΕΔΙΟΥ'!M9</f>
        <v>0</v>
      </c>
    </row>
    <row r="10" spans="1:11" ht="27" customHeight="1">
      <c r="A10" s="65" t="s">
        <v>269</v>
      </c>
      <c r="B10" s="243">
        <f>SUM(B2:B9)</f>
        <v>0</v>
      </c>
      <c r="C10" s="243">
        <f t="shared" ref="C10:K10" si="0">SUM(C2:C9)</f>
        <v>0</v>
      </c>
      <c r="D10" s="243">
        <f t="shared" si="0"/>
        <v>0</v>
      </c>
      <c r="E10" s="243">
        <f t="shared" si="0"/>
        <v>0</v>
      </c>
      <c r="F10" s="243">
        <f t="shared" si="0"/>
        <v>0</v>
      </c>
      <c r="G10" s="243">
        <f t="shared" si="0"/>
        <v>0</v>
      </c>
      <c r="H10" s="243">
        <f t="shared" si="0"/>
        <v>0</v>
      </c>
      <c r="I10" s="243">
        <f t="shared" si="0"/>
        <v>0</v>
      </c>
      <c r="J10" s="243">
        <f t="shared" si="0"/>
        <v>0</v>
      </c>
      <c r="K10" s="243">
        <f t="shared" si="0"/>
        <v>0</v>
      </c>
    </row>
    <row r="11" spans="1:11" ht="27" customHeight="1">
      <c r="A11" s="137" t="s">
        <v>154</v>
      </c>
      <c r="B11" s="243">
        <f>'ΛΜΟΣ ΕΚΜΕΤ ΦΟΡΕΑ '!B11</f>
        <v>0</v>
      </c>
      <c r="C11" s="243">
        <f>'ΛΜΟΣ ΕΚΜΕΤ ΦΟΡΕΑ '!C11</f>
        <v>0</v>
      </c>
      <c r="D11" s="243">
        <f>'ΛΜΟΣ ΕΚΜΕΤ ΦΟΡΕΑ '!D11</f>
        <v>0</v>
      </c>
      <c r="E11" s="243">
        <f>'ΛΜΟΣ ΕΚΜΕΤ ΦΟΡΕΑ '!E11</f>
        <v>0</v>
      </c>
      <c r="F11" s="243">
        <f>'ΛΜΟΣ ΕΚΜΕΤ ΦΟΡΕΑ '!F11</f>
        <v>0</v>
      </c>
      <c r="G11" s="243">
        <f>'ΛΜΟΣ ΕΚΜΕΤ ΦΟΡΕΑ '!G11</f>
        <v>0</v>
      </c>
      <c r="H11" s="243">
        <f>'ΛΜΟΣ ΕΚΜΕΤ ΦΟΡΕΑ '!H11</f>
        <v>0</v>
      </c>
      <c r="I11" s="243">
        <f>'ΛΜΟΣ ΕΚΜΕΤ ΦΟΡΕΑ '!I11</f>
        <v>0</v>
      </c>
      <c r="J11" s="243">
        <f>'ΛΜΟΣ ΕΚΜΕΤ ΦΟΡΕΑ '!J11</f>
        <v>0</v>
      </c>
      <c r="K11" s="243">
        <f>'ΛΜΟΣ ΕΚΜΕΤ ΦΟΡΕΑ '!K11</f>
        <v>0</v>
      </c>
    </row>
    <row r="12" spans="1:11" ht="27" customHeight="1">
      <c r="A12" s="241" t="s">
        <v>270</v>
      </c>
      <c r="B12" s="244" t="e">
        <f>B10/B11</f>
        <v>#DIV/0!</v>
      </c>
      <c r="C12" s="244" t="e">
        <f t="shared" ref="C12:K12" si="1">C10/C11</f>
        <v>#DIV/0!</v>
      </c>
      <c r="D12" s="244" t="e">
        <f t="shared" si="1"/>
        <v>#DIV/0!</v>
      </c>
      <c r="E12" s="244" t="e">
        <f t="shared" si="1"/>
        <v>#DIV/0!</v>
      </c>
      <c r="F12" s="244" t="e">
        <f t="shared" si="1"/>
        <v>#DIV/0!</v>
      </c>
      <c r="G12" s="244" t="e">
        <f t="shared" si="1"/>
        <v>#DIV/0!</v>
      </c>
      <c r="H12" s="244" t="e">
        <f t="shared" si="1"/>
        <v>#DIV/0!</v>
      </c>
      <c r="I12" s="244" t="e">
        <f t="shared" si="1"/>
        <v>#DIV/0!</v>
      </c>
      <c r="J12" s="244" t="e">
        <f t="shared" si="1"/>
        <v>#DIV/0!</v>
      </c>
      <c r="K12" s="244" t="e">
        <f t="shared" si="1"/>
        <v>#DIV/0!</v>
      </c>
    </row>
    <row r="13" spans="1:11" ht="27" customHeight="1">
      <c r="A13" s="241" t="s">
        <v>271</v>
      </c>
      <c r="B13" s="245" t="e">
        <f>AVERAGE(B12:K12)</f>
        <v>#DIV/0!</v>
      </c>
      <c r="C13" s="246"/>
      <c r="D13" s="246"/>
      <c r="E13" s="246"/>
      <c r="F13" s="246"/>
      <c r="G13" s="246"/>
      <c r="H13" s="246"/>
      <c r="I13" s="246"/>
      <c r="J13" s="246"/>
      <c r="K13" s="246"/>
    </row>
    <row r="14" spans="1:11" ht="33" customHeight="1">
      <c r="A14" s="395" t="s">
        <v>307</v>
      </c>
      <c r="B14" s="396"/>
      <c r="C14" s="396"/>
      <c r="D14" s="396"/>
      <c r="E14" s="396"/>
      <c r="F14" s="396"/>
      <c r="G14" s="396"/>
      <c r="H14" s="396"/>
      <c r="I14" s="396"/>
      <c r="J14" s="396"/>
      <c r="K14" s="397"/>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Φύλλο13">
    <pageSetUpPr fitToPage="1"/>
  </sheetPr>
  <dimension ref="A1:M26"/>
  <sheetViews>
    <sheetView showGridLines="0" workbookViewId="0">
      <selection activeCell="J30" sqref="J30"/>
    </sheetView>
  </sheetViews>
  <sheetFormatPr defaultRowHeight="10.5"/>
  <cols>
    <col min="1" max="1" width="39.7109375" style="67" customWidth="1"/>
    <col min="2" max="2" width="14.5703125" style="67" customWidth="1"/>
    <col min="3" max="12" width="11" style="67" customWidth="1"/>
    <col min="13" max="16384" width="9.140625" style="67"/>
  </cols>
  <sheetData>
    <row r="1" spans="1:12" ht="23.25" customHeight="1">
      <c r="A1" s="69"/>
      <c r="B1" s="227" t="s">
        <v>77</v>
      </c>
      <c r="C1" s="227" t="s">
        <v>12</v>
      </c>
      <c r="D1" s="227" t="s">
        <v>13</v>
      </c>
      <c r="E1" s="227" t="s">
        <v>14</v>
      </c>
      <c r="F1" s="227" t="s">
        <v>15</v>
      </c>
      <c r="G1" s="227" t="s">
        <v>16</v>
      </c>
      <c r="H1" s="227" t="s">
        <v>17</v>
      </c>
      <c r="I1" s="227" t="s">
        <v>18</v>
      </c>
      <c r="J1" s="227" t="s">
        <v>19</v>
      </c>
      <c r="K1" s="227" t="s">
        <v>20</v>
      </c>
      <c r="L1" s="197" t="s">
        <v>21</v>
      </c>
    </row>
    <row r="2" spans="1:12" s="70" customFormat="1" ht="16.5" customHeight="1">
      <c r="A2" s="79" t="s">
        <v>68</v>
      </c>
      <c r="B2" s="75"/>
      <c r="C2" s="75"/>
      <c r="D2" s="75"/>
      <c r="E2" s="75"/>
      <c r="F2" s="75"/>
      <c r="G2" s="75"/>
      <c r="H2" s="75"/>
      <c r="I2" s="75"/>
      <c r="J2" s="75"/>
      <c r="K2" s="75"/>
      <c r="L2" s="75"/>
    </row>
    <row r="3" spans="1:12" s="72" customFormat="1" ht="18" customHeight="1">
      <c r="A3" s="152" t="s">
        <v>69</v>
      </c>
      <c r="B3" s="71"/>
      <c r="C3" s="71"/>
      <c r="D3" s="71"/>
      <c r="E3" s="71"/>
      <c r="F3" s="71"/>
      <c r="G3" s="71"/>
      <c r="H3" s="71"/>
      <c r="I3" s="71"/>
      <c r="J3" s="71"/>
      <c r="K3" s="71"/>
      <c r="L3" s="71"/>
    </row>
    <row r="4" spans="1:12" s="72" customFormat="1" ht="30" customHeight="1">
      <c r="A4" s="47" t="s">
        <v>154</v>
      </c>
      <c r="B4" s="77"/>
      <c r="C4" s="77">
        <f>'ΛΜΟΣ ΕΚΜΕΤ ΦΟΡΕΑ '!B11</f>
        <v>0</v>
      </c>
      <c r="D4" s="77">
        <f>'ΛΜΟΣ ΕΚΜΕΤ ΦΟΡΕΑ '!C11</f>
        <v>0</v>
      </c>
      <c r="E4" s="77">
        <f>'ΛΜΟΣ ΕΚΜΕΤ ΦΟΡΕΑ '!D11</f>
        <v>0</v>
      </c>
      <c r="F4" s="77">
        <f>'ΛΜΟΣ ΕΚΜΕΤ ΦΟΡΕΑ '!E11</f>
        <v>0</v>
      </c>
      <c r="G4" s="77">
        <f>'ΛΜΟΣ ΕΚΜΕΤ ΦΟΡΕΑ '!F11</f>
        <v>0</v>
      </c>
      <c r="H4" s="77">
        <f>'ΛΜΟΣ ΕΚΜΕΤ ΦΟΡΕΑ '!G11</f>
        <v>0</v>
      </c>
      <c r="I4" s="77">
        <f>'ΛΜΟΣ ΕΚΜΕΤ ΦΟΡΕΑ '!H11</f>
        <v>0</v>
      </c>
      <c r="J4" s="77">
        <f>'ΛΜΟΣ ΕΚΜΕΤ ΦΟΡΕΑ '!I11</f>
        <v>0</v>
      </c>
      <c r="K4" s="77">
        <f>'ΛΜΟΣ ΕΚΜΕΤ ΦΟΡΕΑ '!J11</f>
        <v>0</v>
      </c>
      <c r="L4" s="77">
        <f>'ΛΜΟΣ ΕΚΜΕΤ ΦΟΡΕΑ '!K11</f>
        <v>0</v>
      </c>
    </row>
    <row r="5" spans="1:12" ht="18" customHeight="1">
      <c r="A5" s="153" t="s">
        <v>78</v>
      </c>
      <c r="B5" s="78">
        <f>B4</f>
        <v>0</v>
      </c>
      <c r="C5" s="78">
        <f t="shared" ref="C5:L5" si="0">C4</f>
        <v>0</v>
      </c>
      <c r="D5" s="78">
        <f t="shared" si="0"/>
        <v>0</v>
      </c>
      <c r="E5" s="78">
        <f t="shared" si="0"/>
        <v>0</v>
      </c>
      <c r="F5" s="78">
        <f t="shared" si="0"/>
        <v>0</v>
      </c>
      <c r="G5" s="78">
        <f t="shared" si="0"/>
        <v>0</v>
      </c>
      <c r="H5" s="78">
        <f t="shared" si="0"/>
        <v>0</v>
      </c>
      <c r="I5" s="78">
        <f t="shared" si="0"/>
        <v>0</v>
      </c>
      <c r="J5" s="78">
        <f t="shared" si="0"/>
        <v>0</v>
      </c>
      <c r="K5" s="78">
        <f t="shared" si="0"/>
        <v>0</v>
      </c>
      <c r="L5" s="78">
        <f t="shared" si="0"/>
        <v>0</v>
      </c>
    </row>
    <row r="6" spans="1:12" s="72" customFormat="1" ht="18" customHeight="1">
      <c r="A6" s="65" t="s">
        <v>70</v>
      </c>
      <c r="B6" s="73"/>
      <c r="C6" s="73"/>
      <c r="D6" s="73"/>
      <c r="E6" s="73"/>
      <c r="F6" s="73"/>
      <c r="G6" s="73"/>
      <c r="H6" s="73"/>
      <c r="I6" s="73"/>
      <c r="J6" s="73"/>
      <c r="K6" s="73"/>
      <c r="L6" s="73"/>
    </row>
    <row r="7" spans="1:12" ht="18" customHeight="1">
      <c r="A7" s="154" t="s">
        <v>71</v>
      </c>
      <c r="B7" s="77">
        <f>ΚΟΣΤΟΣ!C26</f>
        <v>0</v>
      </c>
      <c r="C7" s="93"/>
      <c r="D7" s="93"/>
      <c r="E7" s="93"/>
      <c r="F7" s="93"/>
      <c r="G7" s="93"/>
      <c r="H7" s="93"/>
      <c r="I7" s="93"/>
      <c r="J7" s="93"/>
      <c r="K7" s="93"/>
      <c r="L7" s="93"/>
    </row>
    <row r="8" spans="1:12" ht="18" customHeight="1">
      <c r="A8" s="155" t="s">
        <v>149</v>
      </c>
      <c r="B8" s="73"/>
      <c r="C8" s="77">
        <f>'ΚΕΦΑΛΑΙΟ ΚΙΝΗΣΗΣ'!C17</f>
        <v>0</v>
      </c>
      <c r="D8" s="77">
        <f>'ΚΕΦΑΛΑΙΟ ΚΙΝΗΣΗΣ'!D17-'ΚΕΦΑΛΑΙΟ ΚΙΝΗΣΗΣ'!C17</f>
        <v>0</v>
      </c>
      <c r="E8" s="77">
        <f>'ΚΕΦΑΛΑΙΟ ΚΙΝΗΣΗΣ'!E17-'ΚΕΦΑΛΑΙΟ ΚΙΝΗΣΗΣ'!D17</f>
        <v>0</v>
      </c>
      <c r="F8" s="77">
        <f>'ΚΕΦΑΛΑΙΟ ΚΙΝΗΣΗΣ'!F17-'ΚΕΦΑΛΑΙΟ ΚΙΝΗΣΗΣ'!E17</f>
        <v>0</v>
      </c>
      <c r="G8" s="77">
        <f>'ΚΕΦΑΛΑΙΟ ΚΙΝΗΣΗΣ'!G17-'ΚΕΦΑΛΑΙΟ ΚΙΝΗΣΗΣ'!F17</f>
        <v>0</v>
      </c>
      <c r="H8" s="77">
        <f>'ΚΕΦΑΛΑΙΟ ΚΙΝΗΣΗΣ'!H17-'ΚΕΦΑΛΑΙΟ ΚΙΝΗΣΗΣ'!G17</f>
        <v>0</v>
      </c>
      <c r="I8" s="77">
        <f>'ΚΕΦΑΛΑΙΟ ΚΙΝΗΣΗΣ'!I17-'ΚΕΦΑΛΑΙΟ ΚΙΝΗΣΗΣ'!H17</f>
        <v>0</v>
      </c>
      <c r="J8" s="77">
        <f>'ΚΕΦΑΛΑΙΟ ΚΙΝΗΣΗΣ'!J17-'ΚΕΦΑΛΑΙΟ ΚΙΝΗΣΗΣ'!I17</f>
        <v>0</v>
      </c>
      <c r="K8" s="77">
        <f>'ΚΕΦΑΛΑΙΟ ΚΙΝΗΣΗΣ'!K17-'ΚΕΦΑΛΑΙΟ ΚΙΝΗΣΗΣ'!J17</f>
        <v>0</v>
      </c>
      <c r="L8" s="77">
        <f>'ΚΕΦΑΛΑΙΟ ΚΙΝΗΣΗΣ'!L17-'ΚΕΦΑΛΑΙΟ ΚΙΝΗΣΗΣ'!K17</f>
        <v>0</v>
      </c>
    </row>
    <row r="9" spans="1:12" ht="18" customHeight="1">
      <c r="A9" s="153" t="s">
        <v>80</v>
      </c>
      <c r="B9" s="78">
        <f>SUM(B7:B8)</f>
        <v>0</v>
      </c>
      <c r="C9" s="78">
        <f t="shared" ref="C9:L9" si="1">SUM(C7:C8)</f>
        <v>0</v>
      </c>
      <c r="D9" s="78">
        <f t="shared" si="1"/>
        <v>0</v>
      </c>
      <c r="E9" s="78">
        <f t="shared" si="1"/>
        <v>0</v>
      </c>
      <c r="F9" s="78">
        <f t="shared" si="1"/>
        <v>0</v>
      </c>
      <c r="G9" s="78">
        <f t="shared" si="1"/>
        <v>0</v>
      </c>
      <c r="H9" s="78">
        <f t="shared" si="1"/>
        <v>0</v>
      </c>
      <c r="I9" s="78">
        <f t="shared" si="1"/>
        <v>0</v>
      </c>
      <c r="J9" s="78">
        <f t="shared" si="1"/>
        <v>0</v>
      </c>
      <c r="K9" s="78">
        <f t="shared" si="1"/>
        <v>0</v>
      </c>
      <c r="L9" s="78">
        <f t="shared" si="1"/>
        <v>0</v>
      </c>
    </row>
    <row r="10" spans="1:12" ht="18" customHeight="1">
      <c r="A10" s="156" t="s">
        <v>72</v>
      </c>
      <c r="B10" s="78">
        <f>B5-B9</f>
        <v>0</v>
      </c>
      <c r="C10" s="78">
        <f t="shared" ref="C10:L10" si="2">C5-C9</f>
        <v>0</v>
      </c>
      <c r="D10" s="78">
        <f t="shared" si="2"/>
        <v>0</v>
      </c>
      <c r="E10" s="78">
        <f t="shared" si="2"/>
        <v>0</v>
      </c>
      <c r="F10" s="78">
        <f t="shared" si="2"/>
        <v>0</v>
      </c>
      <c r="G10" s="78">
        <f t="shared" si="2"/>
        <v>0</v>
      </c>
      <c r="H10" s="78">
        <f t="shared" si="2"/>
        <v>0</v>
      </c>
      <c r="I10" s="78">
        <f t="shared" si="2"/>
        <v>0</v>
      </c>
      <c r="J10" s="78">
        <f t="shared" si="2"/>
        <v>0</v>
      </c>
      <c r="K10" s="78">
        <f t="shared" si="2"/>
        <v>0</v>
      </c>
      <c r="L10" s="78">
        <f t="shared" si="2"/>
        <v>0</v>
      </c>
    </row>
    <row r="12" spans="1:12" s="74" customFormat="1" ht="16.5" customHeight="1">
      <c r="A12" s="80" t="s">
        <v>0</v>
      </c>
      <c r="B12" s="76"/>
      <c r="C12" s="76"/>
      <c r="D12" s="76"/>
      <c r="E12" s="76"/>
      <c r="F12" s="76"/>
      <c r="G12" s="76"/>
      <c r="H12" s="76"/>
      <c r="I12" s="76"/>
      <c r="J12" s="76"/>
      <c r="K12" s="76"/>
      <c r="L12" s="76"/>
    </row>
    <row r="13" spans="1:12" s="72" customFormat="1" ht="18" customHeight="1">
      <c r="A13" s="152" t="s">
        <v>73</v>
      </c>
      <c r="B13" s="175"/>
      <c r="C13" s="71"/>
      <c r="D13" s="71"/>
      <c r="E13" s="71"/>
      <c r="F13" s="71"/>
      <c r="G13" s="71"/>
      <c r="H13" s="71"/>
      <c r="I13" s="71"/>
      <c r="J13" s="71"/>
      <c r="K13" s="71"/>
      <c r="L13" s="71"/>
    </row>
    <row r="14" spans="1:12" s="72" customFormat="1" ht="30" customHeight="1">
      <c r="A14" s="47" t="s">
        <v>154</v>
      </c>
      <c r="B14" s="175"/>
      <c r="C14" s="174"/>
      <c r="D14" s="174"/>
      <c r="E14" s="174"/>
      <c r="F14" s="174"/>
      <c r="G14" s="174"/>
      <c r="H14" s="174"/>
      <c r="I14" s="174"/>
      <c r="J14" s="174"/>
      <c r="K14" s="174"/>
      <c r="L14" s="174"/>
    </row>
    <row r="15" spans="1:12" ht="18" customHeight="1">
      <c r="A15" s="153" t="s">
        <v>81</v>
      </c>
      <c r="B15" s="78">
        <f t="shared" ref="B15:L15" si="3">B14</f>
        <v>0</v>
      </c>
      <c r="C15" s="78">
        <f t="shared" si="3"/>
        <v>0</v>
      </c>
      <c r="D15" s="78">
        <f t="shared" si="3"/>
        <v>0</v>
      </c>
      <c r="E15" s="78">
        <f t="shared" si="3"/>
        <v>0</v>
      </c>
      <c r="F15" s="78">
        <f t="shared" si="3"/>
        <v>0</v>
      </c>
      <c r="G15" s="78">
        <f t="shared" si="3"/>
        <v>0</v>
      </c>
      <c r="H15" s="78">
        <f t="shared" si="3"/>
        <v>0</v>
      </c>
      <c r="I15" s="78">
        <f t="shared" si="3"/>
        <v>0</v>
      </c>
      <c r="J15" s="78">
        <f t="shared" si="3"/>
        <v>0</v>
      </c>
      <c r="K15" s="78">
        <f t="shared" si="3"/>
        <v>0</v>
      </c>
      <c r="L15" s="78">
        <f t="shared" si="3"/>
        <v>0</v>
      </c>
    </row>
    <row r="16" spans="1:12" s="72" customFormat="1" ht="18" customHeight="1">
      <c r="A16" s="65" t="s">
        <v>74</v>
      </c>
      <c r="B16" s="158"/>
      <c r="C16" s="158"/>
      <c r="D16" s="158"/>
      <c r="E16" s="158"/>
      <c r="F16" s="158"/>
      <c r="G16" s="158"/>
      <c r="H16" s="158"/>
      <c r="I16" s="158"/>
      <c r="J16" s="158"/>
      <c r="K16" s="158"/>
      <c r="L16" s="158"/>
    </row>
    <row r="17" spans="1:13" ht="18" customHeight="1">
      <c r="A17" s="154" t="s">
        <v>170</v>
      </c>
      <c r="B17" s="158"/>
      <c r="C17" s="158"/>
      <c r="D17" s="158"/>
      <c r="E17" s="158"/>
      <c r="F17" s="158"/>
      <c r="G17" s="158"/>
      <c r="H17" s="158"/>
      <c r="I17" s="158"/>
      <c r="J17" s="158"/>
      <c r="K17" s="158"/>
      <c r="L17" s="158"/>
      <c r="M17" s="72"/>
    </row>
    <row r="18" spans="1:13" ht="18" customHeight="1">
      <c r="A18" s="155" t="s">
        <v>149</v>
      </c>
      <c r="B18" s="158"/>
      <c r="C18" s="77">
        <f>'ΚΕΦΑΛΑΙΟ ΚΙΝΗΣΗΣ'!C8</f>
        <v>0</v>
      </c>
      <c r="D18" s="77">
        <f>'ΚΕΦΑΛΑΙΟ ΚΙΝΗΣΗΣ'!D8-'ΚΕΦΑΛΑΙΟ ΚΙΝΗΣΗΣ'!C8</f>
        <v>0</v>
      </c>
      <c r="E18" s="77">
        <f>'ΚΕΦΑΛΑΙΟ ΚΙΝΗΣΗΣ'!E8-'ΚΕΦΑΛΑΙΟ ΚΙΝΗΣΗΣ'!D8</f>
        <v>0</v>
      </c>
      <c r="F18" s="77">
        <f>'ΚΕΦΑΛΑΙΟ ΚΙΝΗΣΗΣ'!F8-'ΚΕΦΑΛΑΙΟ ΚΙΝΗΣΗΣ'!E8</f>
        <v>0</v>
      </c>
      <c r="G18" s="77">
        <f>'ΚΕΦΑΛΑΙΟ ΚΙΝΗΣΗΣ'!G8-'ΚΕΦΑΛΑΙΟ ΚΙΝΗΣΗΣ'!F8</f>
        <v>0</v>
      </c>
      <c r="H18" s="77">
        <f>'ΚΕΦΑΛΑΙΟ ΚΙΝΗΣΗΣ'!H8-'ΚΕΦΑΛΑΙΟ ΚΙΝΗΣΗΣ'!G8</f>
        <v>0</v>
      </c>
      <c r="I18" s="77">
        <f>'ΚΕΦΑΛΑΙΟ ΚΙΝΗΣΗΣ'!I8-'ΚΕΦΑΛΑΙΟ ΚΙΝΗΣΗΣ'!H8</f>
        <v>0</v>
      </c>
      <c r="J18" s="77">
        <f>'ΚΕΦΑΛΑΙΟ ΚΙΝΗΣΗΣ'!J8-'ΚΕΦΑΛΑΙΟ ΚΙΝΗΣΗΣ'!I8</f>
        <v>0</v>
      </c>
      <c r="K18" s="77">
        <f>'ΚΕΦΑΛΑΙΟ ΚΙΝΗΣΗΣ'!K8-'ΚΕΦΑΛΑΙΟ ΚΙΝΗΣΗΣ'!J8</f>
        <v>0</v>
      </c>
      <c r="L18" s="77">
        <f>'ΚΕΦΑΛΑΙΟ ΚΙΝΗΣΗΣ'!L8-'ΚΕΦΑΛΑΙΟ ΚΙΝΗΣΗΣ'!K8</f>
        <v>0</v>
      </c>
      <c r="M18" s="72"/>
    </row>
    <row r="19" spans="1:13" ht="18" customHeight="1">
      <c r="A19" s="153" t="s">
        <v>79</v>
      </c>
      <c r="B19" s="78">
        <f t="shared" ref="B19:L19" si="4">SUM(B17:B18)</f>
        <v>0</v>
      </c>
      <c r="C19" s="78">
        <f t="shared" si="4"/>
        <v>0</v>
      </c>
      <c r="D19" s="78">
        <f t="shared" si="4"/>
        <v>0</v>
      </c>
      <c r="E19" s="78">
        <f t="shared" si="4"/>
        <v>0</v>
      </c>
      <c r="F19" s="78">
        <f t="shared" si="4"/>
        <v>0</v>
      </c>
      <c r="G19" s="78">
        <f t="shared" si="4"/>
        <v>0</v>
      </c>
      <c r="H19" s="78">
        <f t="shared" si="4"/>
        <v>0</v>
      </c>
      <c r="I19" s="78">
        <f t="shared" si="4"/>
        <v>0</v>
      </c>
      <c r="J19" s="78">
        <f t="shared" si="4"/>
        <v>0</v>
      </c>
      <c r="K19" s="78">
        <f t="shared" si="4"/>
        <v>0</v>
      </c>
      <c r="L19" s="78">
        <f t="shared" si="4"/>
        <v>0</v>
      </c>
    </row>
    <row r="20" spans="1:13" ht="18" customHeight="1">
      <c r="A20" s="156" t="s">
        <v>75</v>
      </c>
      <c r="B20" s="78">
        <f t="shared" ref="B20:L20" si="5">B15-B19</f>
        <v>0</v>
      </c>
      <c r="C20" s="78">
        <f t="shared" si="5"/>
        <v>0</v>
      </c>
      <c r="D20" s="78">
        <f t="shared" si="5"/>
        <v>0</v>
      </c>
      <c r="E20" s="78">
        <f t="shared" si="5"/>
        <v>0</v>
      </c>
      <c r="F20" s="78">
        <f t="shared" si="5"/>
        <v>0</v>
      </c>
      <c r="G20" s="78">
        <f t="shared" si="5"/>
        <v>0</v>
      </c>
      <c r="H20" s="78">
        <f t="shared" si="5"/>
        <v>0</v>
      </c>
      <c r="I20" s="78">
        <f t="shared" si="5"/>
        <v>0</v>
      </c>
      <c r="J20" s="78">
        <f t="shared" si="5"/>
        <v>0</v>
      </c>
      <c r="K20" s="78">
        <f t="shared" si="5"/>
        <v>0</v>
      </c>
      <c r="L20" s="78">
        <f t="shared" si="5"/>
        <v>0</v>
      </c>
    </row>
    <row r="21" spans="1:13" s="74" customFormat="1" ht="18.75" customHeight="1">
      <c r="A21" s="229" t="s">
        <v>76</v>
      </c>
      <c r="B21" s="78">
        <f t="shared" ref="B21:L21" si="6">B10-B20</f>
        <v>0</v>
      </c>
      <c r="C21" s="78">
        <f t="shared" si="6"/>
        <v>0</v>
      </c>
      <c r="D21" s="78">
        <f t="shared" si="6"/>
        <v>0</v>
      </c>
      <c r="E21" s="78">
        <f t="shared" si="6"/>
        <v>0</v>
      </c>
      <c r="F21" s="78">
        <f t="shared" si="6"/>
        <v>0</v>
      </c>
      <c r="G21" s="78">
        <f t="shared" si="6"/>
        <v>0</v>
      </c>
      <c r="H21" s="78">
        <f t="shared" si="6"/>
        <v>0</v>
      </c>
      <c r="I21" s="78">
        <f t="shared" si="6"/>
        <v>0</v>
      </c>
      <c r="J21" s="78">
        <f t="shared" si="6"/>
        <v>0</v>
      </c>
      <c r="K21" s="78">
        <f t="shared" si="6"/>
        <v>0</v>
      </c>
      <c r="L21" s="78">
        <f t="shared" si="6"/>
        <v>0</v>
      </c>
    </row>
    <row r="22" spans="1:13">
      <c r="A22" s="68"/>
      <c r="B22" s="68"/>
      <c r="C22" s="68"/>
      <c r="D22" s="68"/>
      <c r="E22" s="68"/>
      <c r="F22" s="68"/>
      <c r="G22" s="68"/>
      <c r="H22" s="68"/>
      <c r="I22" s="68"/>
      <c r="J22" s="68"/>
      <c r="K22" s="68"/>
      <c r="L22" s="68"/>
    </row>
    <row r="23" spans="1:13" ht="17.25" customHeight="1">
      <c r="A23" s="81" t="s">
        <v>82</v>
      </c>
      <c r="B23" s="223" t="e">
        <f>IRR(B21:L21)</f>
        <v>#NUM!</v>
      </c>
      <c r="C23" s="68"/>
      <c r="D23" s="68"/>
      <c r="E23" s="68"/>
      <c r="F23" s="68"/>
      <c r="G23" s="68"/>
      <c r="H23" s="68"/>
      <c r="I23" s="68"/>
      <c r="J23" s="68"/>
      <c r="K23" s="68"/>
      <c r="L23" s="68"/>
    </row>
    <row r="25" spans="1:13" ht="29.25" customHeight="1">
      <c r="A25" s="92" t="s">
        <v>83</v>
      </c>
      <c r="B25" s="131"/>
      <c r="C25" s="131"/>
      <c r="D25" s="131"/>
      <c r="E25" s="131"/>
      <c r="F25" s="131"/>
      <c r="G25" s="131"/>
      <c r="H25" s="131"/>
      <c r="I25" s="131"/>
      <c r="J25" s="131"/>
      <c r="K25" s="131"/>
      <c r="L25" s="132"/>
    </row>
    <row r="26" spans="1:13" ht="51.75" customHeight="1">
      <c r="A26" s="398" t="s">
        <v>308</v>
      </c>
      <c r="B26" s="399"/>
      <c r="C26" s="399"/>
      <c r="D26" s="399"/>
      <c r="E26" s="399"/>
      <c r="F26" s="399"/>
      <c r="G26" s="399"/>
      <c r="H26" s="399"/>
      <c r="I26" s="399"/>
      <c r="J26" s="399"/>
      <c r="K26" s="399"/>
      <c r="L26" s="400"/>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L9 B15:L15 B19:L19"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C75C0-31C1-4E3F-9B10-F0F0D8E07442}">
  <dimension ref="A1:K65"/>
  <sheetViews>
    <sheetView topLeftCell="A40" zoomScale="90" zoomScaleNormal="90" workbookViewId="0">
      <selection activeCell="I14" sqref="I14"/>
    </sheetView>
  </sheetViews>
  <sheetFormatPr defaultRowHeight="18" customHeight="1"/>
  <cols>
    <col min="1" max="1" width="30.7109375" style="178" customWidth="1"/>
    <col min="2" max="2" width="22.5703125" style="178" customWidth="1"/>
    <col min="3" max="3" width="3.85546875" style="178" customWidth="1"/>
    <col min="4" max="4" width="19.42578125" style="178" customWidth="1"/>
    <col min="5" max="5" width="20.28515625" style="178" customWidth="1"/>
    <col min="6" max="8" width="16.28515625" style="178" customWidth="1"/>
    <col min="9" max="9" width="2.42578125" style="178" customWidth="1"/>
    <col min="10" max="10" width="20.85546875" style="178" customWidth="1"/>
    <col min="11" max="11" width="32.28515625" style="178" customWidth="1"/>
    <col min="12" max="16384" width="9.140625" style="178"/>
  </cols>
  <sheetData>
    <row r="1" spans="1:11" s="50" customFormat="1" ht="45.75" customHeight="1">
      <c r="A1" s="320" t="s">
        <v>311</v>
      </c>
      <c r="B1" s="321"/>
      <c r="C1" s="321"/>
      <c r="D1" s="321"/>
      <c r="E1" s="399"/>
      <c r="F1" s="399"/>
      <c r="G1" s="399"/>
      <c r="H1" s="400"/>
    </row>
    <row r="2" spans="1:11" ht="15" customHeight="1">
      <c r="A2" s="401" t="s">
        <v>255</v>
      </c>
      <c r="B2" s="402"/>
      <c r="D2" s="295" t="s">
        <v>256</v>
      </c>
      <c r="E2" s="296"/>
      <c r="F2" s="295"/>
      <c r="G2" s="295"/>
      <c r="H2" s="295"/>
      <c r="J2" s="306"/>
      <c r="K2" s="204"/>
    </row>
    <row r="3" spans="1:11" ht="54.75" customHeight="1">
      <c r="A3" s="293"/>
      <c r="B3" s="182" t="s">
        <v>312</v>
      </c>
      <c r="D3" s="179"/>
      <c r="E3" s="179" t="s">
        <v>188</v>
      </c>
      <c r="F3" s="179" t="s">
        <v>189</v>
      </c>
      <c r="G3" s="180" t="s">
        <v>190</v>
      </c>
      <c r="H3" s="181" t="s">
        <v>191</v>
      </c>
      <c r="J3" s="307"/>
      <c r="K3" s="182" t="s">
        <v>258</v>
      </c>
    </row>
    <row r="4" spans="1:11" ht="23.25" customHeight="1">
      <c r="A4" s="294"/>
      <c r="B4" s="182" t="s">
        <v>313</v>
      </c>
      <c r="D4" s="183" t="s">
        <v>192</v>
      </c>
      <c r="E4" s="184"/>
      <c r="F4" s="184"/>
      <c r="G4" s="184"/>
      <c r="H4" s="185">
        <f>SUM(E4:G4)</f>
        <v>0</v>
      </c>
      <c r="J4" s="308"/>
      <c r="K4" s="218" t="s">
        <v>313</v>
      </c>
    </row>
    <row r="5" spans="1:11" ht="19.5" customHeight="1">
      <c r="A5" s="186" t="s">
        <v>193</v>
      </c>
      <c r="B5" s="187"/>
      <c r="D5" s="186" t="s">
        <v>193</v>
      </c>
      <c r="E5" s="188"/>
      <c r="F5" s="188"/>
      <c r="G5" s="188"/>
      <c r="H5" s="95"/>
      <c r="J5" s="189" t="s">
        <v>193</v>
      </c>
      <c r="K5" s="190">
        <f t="shared" ref="K5:K16" si="0">B5*30*$H$4</f>
        <v>0</v>
      </c>
    </row>
    <row r="6" spans="1:11" ht="19.5" customHeight="1">
      <c r="A6" s="186" t="s">
        <v>194</v>
      </c>
      <c r="B6" s="187"/>
      <c r="D6" s="186" t="s">
        <v>194</v>
      </c>
      <c r="E6" s="188"/>
      <c r="F6" s="188"/>
      <c r="G6" s="188"/>
      <c r="H6" s="95"/>
      <c r="J6" s="189" t="s">
        <v>194</v>
      </c>
      <c r="K6" s="190">
        <f t="shared" si="0"/>
        <v>0</v>
      </c>
    </row>
    <row r="7" spans="1:11" ht="19.5" customHeight="1">
      <c r="A7" s="186" t="s">
        <v>195</v>
      </c>
      <c r="B7" s="187"/>
      <c r="D7" s="186" t="s">
        <v>195</v>
      </c>
      <c r="E7" s="188"/>
      <c r="F7" s="188"/>
      <c r="G7" s="188"/>
      <c r="H7" s="95"/>
      <c r="J7" s="189" t="s">
        <v>195</v>
      </c>
      <c r="K7" s="190">
        <f t="shared" si="0"/>
        <v>0</v>
      </c>
    </row>
    <row r="8" spans="1:11" ht="19.5" customHeight="1">
      <c r="A8" s="186" t="s">
        <v>196</v>
      </c>
      <c r="B8" s="187"/>
      <c r="D8" s="186" t="s">
        <v>196</v>
      </c>
      <c r="E8" s="188"/>
      <c r="F8" s="188"/>
      <c r="G8" s="188"/>
      <c r="H8" s="95"/>
      <c r="J8" s="189" t="s">
        <v>196</v>
      </c>
      <c r="K8" s="190">
        <f t="shared" si="0"/>
        <v>0</v>
      </c>
    </row>
    <row r="9" spans="1:11" ht="19.5" customHeight="1">
      <c r="A9" s="186" t="s">
        <v>197</v>
      </c>
      <c r="B9" s="187"/>
      <c r="D9" s="186" t="s">
        <v>197</v>
      </c>
      <c r="E9" s="188"/>
      <c r="F9" s="188"/>
      <c r="G9" s="188"/>
      <c r="H9" s="95"/>
      <c r="J9" s="189" t="s">
        <v>197</v>
      </c>
      <c r="K9" s="190">
        <f t="shared" si="0"/>
        <v>0</v>
      </c>
    </row>
    <row r="10" spans="1:11" ht="19.5" customHeight="1">
      <c r="A10" s="186" t="s">
        <v>198</v>
      </c>
      <c r="B10" s="187"/>
      <c r="D10" s="186" t="s">
        <v>198</v>
      </c>
      <c r="E10" s="188"/>
      <c r="F10" s="188"/>
      <c r="G10" s="188"/>
      <c r="H10" s="95"/>
      <c r="J10" s="189" t="s">
        <v>198</v>
      </c>
      <c r="K10" s="190">
        <f t="shared" si="0"/>
        <v>0</v>
      </c>
    </row>
    <row r="11" spans="1:11" ht="19.5" customHeight="1">
      <c r="A11" s="186" t="s">
        <v>199</v>
      </c>
      <c r="B11" s="187"/>
      <c r="D11" s="186" t="s">
        <v>199</v>
      </c>
      <c r="E11" s="188"/>
      <c r="F11" s="188"/>
      <c r="G11" s="188"/>
      <c r="H11" s="95"/>
      <c r="J11" s="189" t="s">
        <v>199</v>
      </c>
      <c r="K11" s="190">
        <f t="shared" si="0"/>
        <v>0</v>
      </c>
    </row>
    <row r="12" spans="1:11" ht="19.5" customHeight="1">
      <c r="A12" s="186" t="s">
        <v>200</v>
      </c>
      <c r="B12" s="187"/>
      <c r="D12" s="186" t="s">
        <v>200</v>
      </c>
      <c r="E12" s="188"/>
      <c r="F12" s="188"/>
      <c r="G12" s="188"/>
      <c r="H12" s="95"/>
      <c r="J12" s="189" t="s">
        <v>200</v>
      </c>
      <c r="K12" s="190">
        <f t="shared" si="0"/>
        <v>0</v>
      </c>
    </row>
    <row r="13" spans="1:11" ht="19.5" customHeight="1">
      <c r="A13" s="186" t="s">
        <v>201</v>
      </c>
      <c r="B13" s="187"/>
      <c r="D13" s="186" t="s">
        <v>201</v>
      </c>
      <c r="E13" s="188"/>
      <c r="F13" s="188"/>
      <c r="G13" s="188"/>
      <c r="H13" s="95"/>
      <c r="J13" s="189" t="s">
        <v>201</v>
      </c>
      <c r="K13" s="190">
        <f t="shared" si="0"/>
        <v>0</v>
      </c>
    </row>
    <row r="14" spans="1:11" ht="19.5" customHeight="1">
      <c r="A14" s="186" t="s">
        <v>202</v>
      </c>
      <c r="B14" s="187"/>
      <c r="D14" s="186" t="s">
        <v>202</v>
      </c>
      <c r="E14" s="188"/>
      <c r="F14" s="188"/>
      <c r="G14" s="188"/>
      <c r="H14" s="95"/>
      <c r="J14" s="189" t="s">
        <v>202</v>
      </c>
      <c r="K14" s="190">
        <f t="shared" si="0"/>
        <v>0</v>
      </c>
    </row>
    <row r="15" spans="1:11" ht="19.5" customHeight="1">
      <c r="A15" s="186" t="s">
        <v>203</v>
      </c>
      <c r="B15" s="187"/>
      <c r="D15" s="186" t="s">
        <v>203</v>
      </c>
      <c r="E15" s="188"/>
      <c r="F15" s="188"/>
      <c r="G15" s="188"/>
      <c r="H15" s="95"/>
      <c r="J15" s="189" t="s">
        <v>203</v>
      </c>
      <c r="K15" s="190">
        <f t="shared" si="0"/>
        <v>0</v>
      </c>
    </row>
    <row r="16" spans="1:11" ht="19.5" customHeight="1">
      <c r="A16" s="186" t="s">
        <v>204</v>
      </c>
      <c r="B16" s="187"/>
      <c r="D16" s="186" t="s">
        <v>204</v>
      </c>
      <c r="E16" s="188"/>
      <c r="F16" s="188"/>
      <c r="G16" s="188"/>
      <c r="H16" s="95"/>
      <c r="J16" s="189" t="s">
        <v>204</v>
      </c>
      <c r="K16" s="190">
        <f t="shared" si="0"/>
        <v>0</v>
      </c>
    </row>
    <row r="17" spans="1:11" ht="19.5" customHeight="1">
      <c r="A17" s="186" t="s">
        <v>227</v>
      </c>
      <c r="B17" s="216"/>
      <c r="E17" s="192"/>
      <c r="F17" s="192"/>
      <c r="G17" s="192"/>
      <c r="H17" s="195"/>
      <c r="J17" s="180" t="s">
        <v>205</v>
      </c>
      <c r="K17" s="194">
        <f>SUM(K5:K16)</f>
        <v>0</v>
      </c>
    </row>
    <row r="18" spans="1:11" ht="61.5" customHeight="1">
      <c r="A18" s="191" t="s">
        <v>228</v>
      </c>
      <c r="B18" s="217" t="e">
        <f>SUM(B5:B16)/B17</f>
        <v>#DIV/0!</v>
      </c>
      <c r="E18" s="192"/>
      <c r="F18" s="192"/>
      <c r="G18" s="192"/>
      <c r="H18" s="193"/>
    </row>
    <row r="19" spans="1:11" ht="18" customHeight="1">
      <c r="E19" s="192"/>
      <c r="F19" s="192"/>
      <c r="G19" s="192"/>
      <c r="H19" s="195"/>
    </row>
    <row r="20" spans="1:11" ht="36.75" customHeight="1">
      <c r="A20" s="306"/>
      <c r="B20" s="182" t="s">
        <v>206</v>
      </c>
    </row>
    <row r="21" spans="1:11" ht="80.25" customHeight="1">
      <c r="A21" s="308"/>
      <c r="B21" s="182" t="s">
        <v>313</v>
      </c>
      <c r="D21" s="196" t="s">
        <v>187</v>
      </c>
      <c r="E21" s="197" t="s">
        <v>207</v>
      </c>
      <c r="F21" s="198" t="s">
        <v>208</v>
      </c>
      <c r="G21" s="199"/>
    </row>
    <row r="22" spans="1:11" ht="23.25" customHeight="1">
      <c r="A22" s="186" t="s">
        <v>193</v>
      </c>
      <c r="B22" s="190">
        <f t="shared" ref="B22:B33" si="1">B5*($E5*$E$4+$F5*$F$4+$G5*$G$4)*30</f>
        <v>0</v>
      </c>
      <c r="D22" s="200" t="s">
        <v>209</v>
      </c>
      <c r="E22" s="201"/>
      <c r="F22" s="188"/>
    </row>
    <row r="23" spans="1:11" ht="23.25" customHeight="1">
      <c r="A23" s="186" t="s">
        <v>194</v>
      </c>
      <c r="B23" s="190">
        <f t="shared" si="1"/>
        <v>0</v>
      </c>
      <c r="D23" s="200" t="s">
        <v>210</v>
      </c>
      <c r="E23" s="201"/>
      <c r="F23" s="188"/>
    </row>
    <row r="24" spans="1:11" ht="23.25" customHeight="1">
      <c r="A24" s="186" t="s">
        <v>195</v>
      </c>
      <c r="B24" s="190">
        <f t="shared" si="1"/>
        <v>0</v>
      </c>
      <c r="D24" s="200" t="s">
        <v>314</v>
      </c>
      <c r="E24" s="201"/>
      <c r="F24" s="188"/>
    </row>
    <row r="25" spans="1:11" ht="23.25" customHeight="1">
      <c r="A25" s="186" t="s">
        <v>196</v>
      </c>
      <c r="B25" s="190">
        <f t="shared" si="1"/>
        <v>0</v>
      </c>
    </row>
    <row r="26" spans="1:11" ht="23.25" customHeight="1">
      <c r="A26" s="186" t="s">
        <v>197</v>
      </c>
      <c r="B26" s="190">
        <f t="shared" si="1"/>
        <v>0</v>
      </c>
    </row>
    <row r="27" spans="1:11" ht="23.25" customHeight="1">
      <c r="A27" s="186" t="s">
        <v>198</v>
      </c>
      <c r="B27" s="190">
        <f t="shared" si="1"/>
        <v>0</v>
      </c>
    </row>
    <row r="28" spans="1:11" ht="23.25" customHeight="1">
      <c r="A28" s="186" t="s">
        <v>199</v>
      </c>
      <c r="B28" s="190">
        <f t="shared" si="1"/>
        <v>0</v>
      </c>
    </row>
    <row r="29" spans="1:11" ht="23.25" customHeight="1">
      <c r="A29" s="186" t="s">
        <v>200</v>
      </c>
      <c r="B29" s="190">
        <f t="shared" si="1"/>
        <v>0</v>
      </c>
    </row>
    <row r="30" spans="1:11" ht="23.25" customHeight="1">
      <c r="A30" s="186" t="s">
        <v>201</v>
      </c>
      <c r="B30" s="190">
        <f t="shared" si="1"/>
        <v>0</v>
      </c>
    </row>
    <row r="31" spans="1:11" ht="23.25" customHeight="1">
      <c r="A31" s="186" t="s">
        <v>202</v>
      </c>
      <c r="B31" s="190">
        <f t="shared" si="1"/>
        <v>0</v>
      </c>
    </row>
    <row r="32" spans="1:11" ht="23.25" customHeight="1">
      <c r="A32" s="186" t="s">
        <v>203</v>
      </c>
      <c r="B32" s="190">
        <f t="shared" si="1"/>
        <v>0</v>
      </c>
    </row>
    <row r="33" spans="1:2" ht="23.25" customHeight="1">
      <c r="A33" s="186" t="s">
        <v>204</v>
      </c>
      <c r="B33" s="190">
        <f t="shared" si="1"/>
        <v>0</v>
      </c>
    </row>
    <row r="34" spans="1:2" ht="51" customHeight="1">
      <c r="A34" s="202" t="s">
        <v>212</v>
      </c>
      <c r="B34" s="203">
        <f>SUM(B22:B33)</f>
        <v>0</v>
      </c>
    </row>
    <row r="36" spans="1:2" ht="18" customHeight="1">
      <c r="A36" s="297" t="s">
        <v>213</v>
      </c>
      <c r="B36" s="400"/>
    </row>
    <row r="37" spans="1:2" ht="18" customHeight="1">
      <c r="A37" s="274"/>
      <c r="B37" s="273" t="s">
        <v>313</v>
      </c>
    </row>
    <row r="38" spans="1:2" ht="18" customHeight="1">
      <c r="A38" s="186" t="s">
        <v>193</v>
      </c>
      <c r="B38" s="190">
        <f t="shared" ref="B38:B49" si="2">K5*(($E$22*$F$22)+($E$23*$F$23)+($E$24*$F$24))</f>
        <v>0</v>
      </c>
    </row>
    <row r="39" spans="1:2" ht="18" customHeight="1">
      <c r="A39" s="186" t="s">
        <v>194</v>
      </c>
      <c r="B39" s="190">
        <f t="shared" si="2"/>
        <v>0</v>
      </c>
    </row>
    <row r="40" spans="1:2" ht="18" customHeight="1">
      <c r="A40" s="186" t="s">
        <v>195</v>
      </c>
      <c r="B40" s="190">
        <f t="shared" si="2"/>
        <v>0</v>
      </c>
    </row>
    <row r="41" spans="1:2" ht="18" customHeight="1">
      <c r="A41" s="186" t="s">
        <v>196</v>
      </c>
      <c r="B41" s="190">
        <f t="shared" si="2"/>
        <v>0</v>
      </c>
    </row>
    <row r="42" spans="1:2" ht="18" customHeight="1">
      <c r="A42" s="186" t="s">
        <v>197</v>
      </c>
      <c r="B42" s="190">
        <f t="shared" si="2"/>
        <v>0</v>
      </c>
    </row>
    <row r="43" spans="1:2" ht="18" customHeight="1">
      <c r="A43" s="186" t="s">
        <v>198</v>
      </c>
      <c r="B43" s="190">
        <f t="shared" si="2"/>
        <v>0</v>
      </c>
    </row>
    <row r="44" spans="1:2" ht="18" customHeight="1">
      <c r="A44" s="186" t="s">
        <v>199</v>
      </c>
      <c r="B44" s="190">
        <f t="shared" si="2"/>
        <v>0</v>
      </c>
    </row>
    <row r="45" spans="1:2" ht="18" customHeight="1">
      <c r="A45" s="186" t="s">
        <v>200</v>
      </c>
      <c r="B45" s="190">
        <f t="shared" si="2"/>
        <v>0</v>
      </c>
    </row>
    <row r="46" spans="1:2" ht="18" customHeight="1">
      <c r="A46" s="186" t="s">
        <v>201</v>
      </c>
      <c r="B46" s="190">
        <f t="shared" si="2"/>
        <v>0</v>
      </c>
    </row>
    <row r="47" spans="1:2" ht="18" customHeight="1">
      <c r="A47" s="186" t="s">
        <v>202</v>
      </c>
      <c r="B47" s="190">
        <f t="shared" si="2"/>
        <v>0</v>
      </c>
    </row>
    <row r="48" spans="1:2" ht="18" customHeight="1">
      <c r="A48" s="186" t="s">
        <v>203</v>
      </c>
      <c r="B48" s="190">
        <f t="shared" si="2"/>
        <v>0</v>
      </c>
    </row>
    <row r="49" spans="1:2" ht="18" customHeight="1">
      <c r="A49" s="186" t="s">
        <v>204</v>
      </c>
      <c r="B49" s="190">
        <f t="shared" si="2"/>
        <v>0</v>
      </c>
    </row>
    <row r="50" spans="1:2" ht="27" customHeight="1">
      <c r="A50" s="202" t="s">
        <v>214</v>
      </c>
      <c r="B50" s="194">
        <f>SUM(B38:B49)</f>
        <v>0</v>
      </c>
    </row>
    <row r="52" spans="1:2" ht="18" customHeight="1">
      <c r="A52" s="297" t="s">
        <v>215</v>
      </c>
      <c r="B52" s="400"/>
    </row>
    <row r="53" spans="1:2" ht="18" customHeight="1">
      <c r="A53" s="182" t="s">
        <v>187</v>
      </c>
      <c r="B53" s="182" t="s">
        <v>313</v>
      </c>
    </row>
    <row r="54" spans="1:2" ht="18" customHeight="1">
      <c r="A54" s="204" t="s">
        <v>216</v>
      </c>
      <c r="B54" s="205"/>
    </row>
    <row r="55" spans="1:2" ht="18" customHeight="1">
      <c r="A55" s="204" t="s">
        <v>217</v>
      </c>
      <c r="B55" s="205"/>
    </row>
    <row r="56" spans="1:2" ht="18" customHeight="1">
      <c r="A56" s="204" t="s">
        <v>218</v>
      </c>
      <c r="B56" s="205"/>
    </row>
    <row r="57" spans="1:2" ht="18" customHeight="1">
      <c r="A57" s="204" t="s">
        <v>230</v>
      </c>
      <c r="B57" s="206"/>
    </row>
    <row r="58" spans="1:2" ht="18" customHeight="1">
      <c r="A58" s="207" t="s">
        <v>220</v>
      </c>
      <c r="B58" s="208">
        <f>SUM(B54:B56)</f>
        <v>0</v>
      </c>
    </row>
    <row r="60" spans="1:2" ht="18" customHeight="1">
      <c r="A60" s="297" t="s">
        <v>221</v>
      </c>
      <c r="B60" s="400"/>
    </row>
    <row r="61" spans="1:2" ht="18" customHeight="1">
      <c r="A61" s="182" t="s">
        <v>187</v>
      </c>
      <c r="B61" s="182" t="s">
        <v>313</v>
      </c>
    </row>
    <row r="62" spans="1:2" ht="18" customHeight="1">
      <c r="A62" s="182" t="s">
        <v>222</v>
      </c>
      <c r="B62" s="208">
        <f>B34</f>
        <v>0</v>
      </c>
    </row>
    <row r="63" spans="1:2" ht="18" customHeight="1">
      <c r="A63" s="182" t="s">
        <v>223</v>
      </c>
      <c r="B63" s="208">
        <f>B50</f>
        <v>0</v>
      </c>
    </row>
    <row r="64" spans="1:2" ht="18" customHeight="1">
      <c r="A64" s="182" t="s">
        <v>219</v>
      </c>
      <c r="B64" s="208">
        <f>B58</f>
        <v>0</v>
      </c>
    </row>
    <row r="65" spans="1:2" ht="35.25" customHeight="1">
      <c r="A65" s="182" t="s">
        <v>224</v>
      </c>
      <c r="B65" s="194">
        <f>SUM(B62:B64)</f>
        <v>0</v>
      </c>
    </row>
  </sheetData>
  <mergeCells count="9">
    <mergeCell ref="A60:B60"/>
    <mergeCell ref="A1:H1"/>
    <mergeCell ref="A2:B2"/>
    <mergeCell ref="D2:H2"/>
    <mergeCell ref="J2:J4"/>
    <mergeCell ref="A3:A4"/>
    <mergeCell ref="A20:A21"/>
    <mergeCell ref="A36:B36"/>
    <mergeCell ref="A52:B52"/>
  </mergeCells>
  <pageMargins left="0.75" right="0.75" top="1" bottom="1" header="0.5" footer="0.5"/>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75E75-E72F-4345-A0B6-CF419DD613C7}">
  <sheetPr>
    <pageSetUpPr fitToPage="1"/>
  </sheetPr>
  <dimension ref="A1:D11"/>
  <sheetViews>
    <sheetView showGridLines="0" zoomScaleNormal="100" workbookViewId="0">
      <selection activeCell="I14" sqref="I14"/>
    </sheetView>
  </sheetViews>
  <sheetFormatPr defaultRowHeight="10.5"/>
  <cols>
    <col min="1" max="1" width="29.85546875" style="13" customWidth="1"/>
    <col min="2" max="4" width="15.5703125" style="13" customWidth="1"/>
    <col min="5" max="16384" width="9.140625" style="13"/>
  </cols>
  <sheetData>
    <row r="1" spans="1:4" ht="32.25" customHeight="1">
      <c r="A1" s="210" t="s">
        <v>233</v>
      </c>
      <c r="B1" s="182" t="s">
        <v>313</v>
      </c>
      <c r="C1" s="182" t="s">
        <v>313</v>
      </c>
      <c r="D1" s="182" t="s">
        <v>313</v>
      </c>
    </row>
    <row r="2" spans="1:4" ht="27" customHeight="1">
      <c r="A2" s="211" t="s">
        <v>225</v>
      </c>
      <c r="B2" s="212"/>
      <c r="C2" s="212"/>
      <c r="D2" s="212"/>
    </row>
    <row r="3" spans="1:4" ht="27" customHeight="1">
      <c r="A3" s="213" t="s">
        <v>249</v>
      </c>
      <c r="B3" s="212"/>
      <c r="C3" s="212"/>
      <c r="D3" s="212"/>
    </row>
    <row r="4" spans="1:4" ht="27" customHeight="1">
      <c r="A4" s="222" t="s">
        <v>246</v>
      </c>
      <c r="B4" s="140"/>
      <c r="C4" s="140"/>
      <c r="D4" s="140"/>
    </row>
    <row r="5" spans="1:4" ht="27" customHeight="1">
      <c r="A5" s="222" t="s">
        <v>226</v>
      </c>
      <c r="B5" s="140"/>
      <c r="C5" s="140"/>
      <c r="D5" s="140"/>
    </row>
    <row r="6" spans="1:4" ht="27" customHeight="1">
      <c r="A6" s="222" t="s">
        <v>247</v>
      </c>
      <c r="B6" s="140"/>
      <c r="C6" s="140"/>
      <c r="D6" s="140"/>
    </row>
    <row r="7" spans="1:4" ht="27" customHeight="1">
      <c r="A7" s="222" t="s">
        <v>248</v>
      </c>
      <c r="B7" s="140"/>
      <c r="C7" s="140"/>
      <c r="D7" s="140"/>
    </row>
    <row r="8" spans="1:4" ht="27" customHeight="1">
      <c r="A8" s="222" t="s">
        <v>22</v>
      </c>
      <c r="B8" s="140"/>
      <c r="C8" s="140"/>
      <c r="D8" s="140"/>
    </row>
    <row r="9" spans="1:4" ht="42" customHeight="1">
      <c r="A9" s="214" t="s">
        <v>315</v>
      </c>
      <c r="B9" s="215">
        <f>SUM(B2:B8)</f>
        <v>0</v>
      </c>
      <c r="C9" s="215">
        <f>SUM(C2:C8)</f>
        <v>0</v>
      </c>
      <c r="D9" s="215">
        <f>SUM(D2:D8)</f>
        <v>0</v>
      </c>
    </row>
    <row r="10" spans="1:4" s="50" customFormat="1" ht="55.5" customHeight="1">
      <c r="A10" s="403" t="s">
        <v>316</v>
      </c>
      <c r="B10" s="403"/>
      <c r="C10" s="403"/>
      <c r="D10" s="403"/>
    </row>
    <row r="11" spans="1:4" s="50" customFormat="1" ht="48" customHeight="1">
      <c r="A11" s="403" t="s">
        <v>317</v>
      </c>
      <c r="B11" s="403"/>
      <c r="C11" s="403"/>
      <c r="D11" s="403"/>
    </row>
  </sheetData>
  <mergeCells count="2">
    <mergeCell ref="A10:D10"/>
    <mergeCell ref="A11:D11"/>
  </mergeCells>
  <pageMargins left="0.55118110236220474" right="0.36" top="0.39370078740157483" bottom="0.43307086614173229" header="0.15748031496062992" footer="0.1574803149606299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A1FBD-4E52-4B66-9394-4E34F9B8E166}">
  <sheetPr>
    <pageSetUpPr fitToPage="1"/>
  </sheetPr>
  <dimension ref="A1:D21"/>
  <sheetViews>
    <sheetView showGridLines="0" zoomScale="85" workbookViewId="0">
      <selection activeCell="F13" sqref="F13"/>
    </sheetView>
  </sheetViews>
  <sheetFormatPr defaultRowHeight="10.5"/>
  <cols>
    <col min="1" max="1" width="44.140625" style="41" customWidth="1"/>
    <col min="2" max="4" width="18.42578125" style="41" customWidth="1"/>
    <col min="5" max="16384" width="9.140625" style="41"/>
  </cols>
  <sheetData>
    <row r="1" spans="1:4" ht="24.75" customHeight="1">
      <c r="A1" s="227"/>
      <c r="B1" s="182" t="s">
        <v>313</v>
      </c>
      <c r="C1" s="182" t="s">
        <v>313</v>
      </c>
      <c r="D1" s="182" t="s">
        <v>313</v>
      </c>
    </row>
    <row r="2" spans="1:4" ht="24.95" customHeight="1">
      <c r="A2" s="65" t="s">
        <v>57</v>
      </c>
      <c r="B2" s="275"/>
      <c r="C2" s="275"/>
      <c r="D2" s="275"/>
    </row>
    <row r="3" spans="1:4" ht="24.95" customHeight="1">
      <c r="A3" s="47" t="s">
        <v>318</v>
      </c>
      <c r="B3" s="66"/>
      <c r="C3" s="66"/>
      <c r="D3" s="66"/>
    </row>
    <row r="4" spans="1:4" ht="24.95" customHeight="1">
      <c r="A4" s="65" t="s">
        <v>58</v>
      </c>
      <c r="B4" s="275"/>
      <c r="C4" s="275"/>
      <c r="D4" s="275"/>
    </row>
    <row r="5" spans="1:4" ht="24.95" customHeight="1">
      <c r="A5" s="47" t="s">
        <v>59</v>
      </c>
      <c r="B5" s="66"/>
      <c r="C5" s="66"/>
      <c r="D5" s="66"/>
    </row>
    <row r="6" spans="1:4" ht="24.95" customHeight="1">
      <c r="A6" s="47" t="s">
        <v>156</v>
      </c>
      <c r="B6" s="66"/>
      <c r="C6" s="66"/>
      <c r="D6" s="66"/>
    </row>
    <row r="7" spans="1:4" ht="24.95" customHeight="1">
      <c r="A7" s="47" t="s">
        <v>168</v>
      </c>
      <c r="B7" s="66"/>
      <c r="C7" s="66"/>
      <c r="D7" s="66"/>
    </row>
    <row r="8" spans="1:4" ht="24.95" customHeight="1">
      <c r="A8" s="65" t="s">
        <v>60</v>
      </c>
      <c r="B8" s="275"/>
      <c r="C8" s="275"/>
      <c r="D8" s="275"/>
    </row>
    <row r="9" spans="1:4" ht="24.95" customHeight="1">
      <c r="A9" s="47" t="s">
        <v>127</v>
      </c>
      <c r="B9" s="66"/>
      <c r="C9" s="66"/>
      <c r="D9" s="66"/>
    </row>
    <row r="10" spans="1:4" ht="24.95" customHeight="1">
      <c r="A10" s="47" t="s">
        <v>61</v>
      </c>
      <c r="B10" s="66"/>
      <c r="C10" s="66"/>
      <c r="D10" s="66"/>
    </row>
    <row r="11" spans="1:4" ht="27.75" customHeight="1">
      <c r="A11" s="65" t="s">
        <v>319</v>
      </c>
      <c r="B11" s="275"/>
      <c r="C11" s="275"/>
      <c r="D11" s="275"/>
    </row>
    <row r="12" spans="1:4" ht="24.95" customHeight="1">
      <c r="A12" s="47" t="s">
        <v>91</v>
      </c>
      <c r="B12" s="66"/>
      <c r="C12" s="66"/>
      <c r="D12" s="66"/>
    </row>
    <row r="13" spans="1:4" ht="24.95" customHeight="1">
      <c r="A13" s="47" t="s">
        <v>134</v>
      </c>
      <c r="B13" s="66"/>
      <c r="C13" s="66"/>
      <c r="D13" s="66"/>
    </row>
    <row r="14" spans="1:4" ht="24.95" customHeight="1">
      <c r="A14" s="47" t="s">
        <v>120</v>
      </c>
      <c r="B14" s="66"/>
      <c r="C14" s="66"/>
      <c r="D14" s="66"/>
    </row>
    <row r="15" spans="1:4" ht="24.95" customHeight="1">
      <c r="A15" s="47" t="s">
        <v>121</v>
      </c>
      <c r="B15" s="66"/>
      <c r="C15" s="66"/>
      <c r="D15" s="66"/>
    </row>
    <row r="16" spans="1:4" ht="24.95" customHeight="1">
      <c r="A16" s="65" t="s">
        <v>63</v>
      </c>
      <c r="B16" s="275"/>
      <c r="C16" s="275"/>
      <c r="D16" s="275"/>
    </row>
    <row r="17" spans="1:4" ht="21.75" customHeight="1">
      <c r="A17" s="47" t="s">
        <v>320</v>
      </c>
      <c r="B17" s="66"/>
      <c r="C17" s="66"/>
      <c r="D17" s="66"/>
    </row>
    <row r="18" spans="1:4" ht="24.95" customHeight="1">
      <c r="A18" s="65" t="s">
        <v>65</v>
      </c>
      <c r="B18" s="275"/>
      <c r="C18" s="275"/>
      <c r="D18" s="275"/>
    </row>
    <row r="19" spans="1:4" ht="24.95" customHeight="1">
      <c r="A19" s="47" t="s">
        <v>66</v>
      </c>
      <c r="B19" s="66"/>
      <c r="C19" s="66"/>
      <c r="D19" s="66"/>
    </row>
    <row r="20" spans="1:4" ht="24.95" customHeight="1">
      <c r="A20" s="65" t="s">
        <v>67</v>
      </c>
      <c r="B20" s="275"/>
      <c r="C20" s="275"/>
      <c r="D20" s="275"/>
    </row>
    <row r="21" spans="1:4" ht="5.25" customHeight="1">
      <c r="B21" s="45"/>
      <c r="C21" s="45"/>
      <c r="D21" s="45"/>
    </row>
  </sheetData>
  <pageMargins left="0.23622047244094491" right="3.937007874015748E-2" top="0.55000000000000004" bottom="0.7" header="0.17" footer="0.51181102362204722"/>
  <pageSetup paperSize="9" scale="9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FB75E-BEC9-42D8-8BCA-3FFCB1D67D0D}">
  <dimension ref="A1:D511"/>
  <sheetViews>
    <sheetView workbookViewId="0">
      <selection activeCell="C6" sqref="C6"/>
    </sheetView>
  </sheetViews>
  <sheetFormatPr defaultRowHeight="12.75"/>
  <cols>
    <col min="1" max="1" width="141.7109375" style="50" customWidth="1"/>
    <col min="2" max="2" width="17.7109375" style="128" customWidth="1"/>
    <col min="3" max="4" width="19.140625" style="7" customWidth="1"/>
    <col min="5" max="16384" width="9.140625" style="50"/>
  </cols>
  <sheetData>
    <row r="1" spans="1:4" ht="27.75" customHeight="1">
      <c r="A1" s="286" t="s">
        <v>288</v>
      </c>
      <c r="B1" s="286"/>
      <c r="C1" s="286"/>
      <c r="D1" s="286"/>
    </row>
    <row r="3" spans="1:4" ht="20.25" customHeight="1">
      <c r="A3" s="287" t="s">
        <v>289</v>
      </c>
      <c r="B3" s="287"/>
      <c r="C3" s="287"/>
      <c r="D3" s="287"/>
    </row>
    <row r="4" spans="1:4">
      <c r="A4" s="247"/>
      <c r="B4" s="247"/>
      <c r="C4" s="248"/>
      <c r="D4" s="249"/>
    </row>
    <row r="5" spans="1:4">
      <c r="A5" s="288" t="s">
        <v>290</v>
      </c>
      <c r="B5" s="289"/>
      <c r="C5" s="250" t="s">
        <v>10</v>
      </c>
      <c r="D5" s="250" t="s">
        <v>11</v>
      </c>
    </row>
    <row r="6" spans="1:4" ht="21.75" customHeight="1">
      <c r="A6" s="251" t="s">
        <v>291</v>
      </c>
      <c r="B6" s="252" t="s">
        <v>7</v>
      </c>
      <c r="C6" s="253">
        <v>0</v>
      </c>
      <c r="D6" s="254">
        <v>0</v>
      </c>
    </row>
    <row r="7" spans="1:4" ht="13.5" customHeight="1">
      <c r="A7" s="290" t="s">
        <v>292</v>
      </c>
      <c r="B7" s="252" t="s">
        <v>7</v>
      </c>
      <c r="C7" s="256">
        <v>0</v>
      </c>
      <c r="D7" s="257">
        <v>0</v>
      </c>
    </row>
    <row r="8" spans="1:4" ht="18.75" customHeight="1">
      <c r="A8" s="291"/>
      <c r="B8" s="252" t="s">
        <v>8</v>
      </c>
      <c r="C8" s="256">
        <v>0</v>
      </c>
      <c r="D8" s="257">
        <v>0</v>
      </c>
    </row>
    <row r="9" spans="1:4" ht="13.5" customHeight="1">
      <c r="A9" s="292"/>
      <c r="B9" s="258" t="s">
        <v>9</v>
      </c>
      <c r="C9" s="259">
        <f>C7+C8</f>
        <v>0</v>
      </c>
      <c r="D9" s="259">
        <f>D7+D8</f>
        <v>0</v>
      </c>
    </row>
    <row r="10" spans="1:4" ht="15" customHeight="1">
      <c r="A10" s="290" t="s">
        <v>293</v>
      </c>
      <c r="B10" s="252" t="s">
        <v>7</v>
      </c>
      <c r="C10" s="256">
        <v>0</v>
      </c>
      <c r="D10" s="257">
        <v>0</v>
      </c>
    </row>
    <row r="11" spans="1:4" ht="20.25" customHeight="1">
      <c r="A11" s="291"/>
      <c r="B11" s="252" t="s">
        <v>8</v>
      </c>
      <c r="C11" s="256">
        <v>0</v>
      </c>
      <c r="D11" s="260">
        <v>0</v>
      </c>
    </row>
    <row r="12" spans="1:4" ht="15" customHeight="1">
      <c r="A12" s="292"/>
      <c r="B12" s="258" t="s">
        <v>9</v>
      </c>
      <c r="C12" s="259">
        <f>C10+C11</f>
        <v>0</v>
      </c>
      <c r="D12" s="259">
        <f>D10+D11</f>
        <v>0</v>
      </c>
    </row>
    <row r="13" spans="1:4" ht="21.75" customHeight="1">
      <c r="A13" s="251" t="s">
        <v>294</v>
      </c>
      <c r="B13" s="252" t="s">
        <v>7</v>
      </c>
      <c r="C13" s="253">
        <v>0</v>
      </c>
      <c r="D13" s="254">
        <v>0</v>
      </c>
    </row>
    <row r="14" spans="1:4" ht="21.75" customHeight="1">
      <c r="A14" s="251" t="s">
        <v>295</v>
      </c>
      <c r="B14" s="252" t="s">
        <v>7</v>
      </c>
      <c r="C14" s="253">
        <v>0</v>
      </c>
      <c r="D14" s="254">
        <v>0</v>
      </c>
    </row>
    <row r="15" spans="1:4" ht="27" customHeight="1">
      <c r="A15" s="251" t="s">
        <v>296</v>
      </c>
      <c r="B15" s="252" t="s">
        <v>7</v>
      </c>
      <c r="C15" s="253">
        <v>0</v>
      </c>
      <c r="D15" s="254">
        <v>0</v>
      </c>
    </row>
    <row r="16" spans="1:4" ht="27" customHeight="1">
      <c r="A16" s="251" t="s">
        <v>297</v>
      </c>
      <c r="B16" s="252" t="s">
        <v>7</v>
      </c>
      <c r="C16" s="253">
        <v>0</v>
      </c>
      <c r="D16" s="254">
        <v>0</v>
      </c>
    </row>
    <row r="17" spans="1:4" ht="27" customHeight="1">
      <c r="A17" s="251" t="s">
        <v>298</v>
      </c>
      <c r="B17" s="252" t="s">
        <v>7</v>
      </c>
      <c r="C17" s="253">
        <v>0</v>
      </c>
      <c r="D17" s="254">
        <v>0</v>
      </c>
    </row>
    <row r="18" spans="1:4" ht="27" customHeight="1">
      <c r="A18" s="251" t="s">
        <v>299</v>
      </c>
      <c r="B18" s="252" t="s">
        <v>7</v>
      </c>
      <c r="C18" s="253">
        <v>0</v>
      </c>
      <c r="D18" s="254">
        <v>0</v>
      </c>
    </row>
    <row r="19" spans="1:4" ht="27" customHeight="1">
      <c r="A19" s="251" t="s">
        <v>300</v>
      </c>
      <c r="B19" s="252" t="s">
        <v>7</v>
      </c>
      <c r="C19" s="253">
        <v>0</v>
      </c>
      <c r="D19" s="254">
        <v>0</v>
      </c>
    </row>
    <row r="20" spans="1:4" ht="27" customHeight="1">
      <c r="A20" s="251" t="s">
        <v>301</v>
      </c>
      <c r="B20" s="252" t="s">
        <v>7</v>
      </c>
      <c r="C20" s="253">
        <v>0</v>
      </c>
      <c r="D20" s="254">
        <v>0</v>
      </c>
    </row>
    <row r="21" spans="1:4" ht="27" customHeight="1">
      <c r="A21" s="255" t="s">
        <v>302</v>
      </c>
      <c r="B21" s="252" t="s">
        <v>7</v>
      </c>
      <c r="C21" s="253">
        <v>0</v>
      </c>
      <c r="D21" s="254">
        <v>0</v>
      </c>
    </row>
    <row r="22" spans="1:4" ht="27" customHeight="1">
      <c r="A22" s="255" t="s">
        <v>303</v>
      </c>
      <c r="B22" s="252" t="s">
        <v>7</v>
      </c>
      <c r="C22" s="253">
        <v>0</v>
      </c>
      <c r="D22" s="254">
        <v>0</v>
      </c>
    </row>
    <row r="23" spans="1:4" ht="27" customHeight="1">
      <c r="A23" s="255" t="s">
        <v>304</v>
      </c>
      <c r="B23" s="252" t="s">
        <v>7</v>
      </c>
      <c r="C23" s="253">
        <v>0</v>
      </c>
      <c r="D23" s="254">
        <v>0</v>
      </c>
    </row>
    <row r="24" spans="1:4" ht="14.25" customHeight="1">
      <c r="A24" s="285" t="s">
        <v>305</v>
      </c>
      <c r="B24" s="261" t="s">
        <v>7</v>
      </c>
      <c r="C24" s="262">
        <f>C6+C7+C10+C13+C14+C15+C16+C17+C18+C19+C20+C21+C22+C23</f>
        <v>0</v>
      </c>
      <c r="D24" s="262">
        <f>D6+D7+D10+D13+D14+D15+D16+D17+D18+D19+D20+D21+D22+D23</f>
        <v>0</v>
      </c>
    </row>
    <row r="25" spans="1:4" ht="14.25" customHeight="1">
      <c r="A25" s="285"/>
      <c r="B25" s="261" t="s">
        <v>8</v>
      </c>
      <c r="C25" s="262">
        <f>C11+C8</f>
        <v>0</v>
      </c>
      <c r="D25" s="262">
        <f>D11+D8</f>
        <v>0</v>
      </c>
    </row>
    <row r="26" spans="1:4" ht="14.25" customHeight="1">
      <c r="A26" s="285"/>
      <c r="B26" s="261" t="s">
        <v>9</v>
      </c>
      <c r="C26" s="262">
        <f>C25+C24</f>
        <v>0</v>
      </c>
      <c r="D26" s="262">
        <f>D25+D24</f>
        <v>0</v>
      </c>
    </row>
    <row r="27" spans="1:4">
      <c r="B27" s="50"/>
      <c r="C27" s="50"/>
      <c r="D27" s="50"/>
    </row>
    <row r="28" spans="1:4">
      <c r="C28" s="8"/>
      <c r="D28" s="8"/>
    </row>
    <row r="29" spans="1:4">
      <c r="C29" s="8"/>
      <c r="D29" s="8"/>
    </row>
    <row r="30" spans="1:4">
      <c r="C30" s="8"/>
      <c r="D30" s="8"/>
    </row>
    <row r="31" spans="1:4">
      <c r="C31" s="8"/>
      <c r="D31" s="8"/>
    </row>
    <row r="32" spans="1:4">
      <c r="C32" s="8"/>
      <c r="D32" s="8"/>
    </row>
    <row r="33" spans="3:4">
      <c r="C33" s="8"/>
      <c r="D33" s="8"/>
    </row>
    <row r="34" spans="3:4">
      <c r="C34" s="8"/>
      <c r="D34" s="8"/>
    </row>
    <row r="35" spans="3:4">
      <c r="C35" s="8"/>
      <c r="D35" s="8"/>
    </row>
    <row r="36" spans="3:4">
      <c r="C36" s="8"/>
      <c r="D36" s="8"/>
    </row>
    <row r="37" spans="3:4">
      <c r="C37" s="8"/>
      <c r="D37" s="8"/>
    </row>
    <row r="38" spans="3:4">
      <c r="C38" s="8"/>
      <c r="D38" s="8"/>
    </row>
    <row r="39" spans="3:4">
      <c r="C39" s="8"/>
      <c r="D39" s="8"/>
    </row>
    <row r="40" spans="3:4">
      <c r="C40" s="8"/>
      <c r="D40" s="8"/>
    </row>
    <row r="41" spans="3:4">
      <c r="C41" s="8"/>
      <c r="D41" s="8"/>
    </row>
    <row r="42" spans="3:4">
      <c r="C42" s="8"/>
      <c r="D42" s="8"/>
    </row>
    <row r="43" spans="3:4">
      <c r="C43" s="8"/>
      <c r="D43" s="8"/>
    </row>
    <row r="44" spans="3:4">
      <c r="C44" s="8"/>
      <c r="D44" s="8"/>
    </row>
    <row r="45" spans="3:4">
      <c r="C45" s="8"/>
      <c r="D45" s="8"/>
    </row>
    <row r="46" spans="3:4">
      <c r="C46" s="8"/>
      <c r="D46" s="8"/>
    </row>
    <row r="47" spans="3:4">
      <c r="C47" s="8"/>
      <c r="D47" s="8"/>
    </row>
    <row r="48" spans="3:4">
      <c r="C48" s="8"/>
      <c r="D48" s="8"/>
    </row>
    <row r="49" spans="3:4">
      <c r="C49" s="8"/>
      <c r="D49" s="8"/>
    </row>
    <row r="50" spans="3:4">
      <c r="C50" s="8"/>
      <c r="D50" s="8"/>
    </row>
    <row r="51" spans="3:4">
      <c r="C51" s="8"/>
      <c r="D51" s="8"/>
    </row>
    <row r="52" spans="3:4">
      <c r="C52" s="8"/>
      <c r="D52" s="8"/>
    </row>
    <row r="53" spans="3:4">
      <c r="C53" s="8"/>
      <c r="D53" s="8"/>
    </row>
    <row r="54" spans="3:4">
      <c r="C54" s="8"/>
      <c r="D54" s="8"/>
    </row>
    <row r="55" spans="3:4">
      <c r="C55" s="8"/>
      <c r="D55" s="8"/>
    </row>
    <row r="56" spans="3:4">
      <c r="C56" s="8"/>
      <c r="D56" s="8"/>
    </row>
    <row r="57" spans="3:4">
      <c r="C57" s="8"/>
      <c r="D57" s="8"/>
    </row>
    <row r="58" spans="3:4">
      <c r="C58" s="8"/>
      <c r="D58" s="8"/>
    </row>
    <row r="59" spans="3:4">
      <c r="C59" s="8"/>
      <c r="D59" s="8"/>
    </row>
    <row r="60" spans="3:4">
      <c r="C60" s="8"/>
      <c r="D60" s="8"/>
    </row>
    <row r="61" spans="3:4">
      <c r="C61" s="8"/>
      <c r="D61" s="8"/>
    </row>
    <row r="62" spans="3:4">
      <c r="C62" s="8"/>
      <c r="D62" s="8"/>
    </row>
    <row r="63" spans="3:4">
      <c r="C63" s="8"/>
      <c r="D63" s="8"/>
    </row>
    <row r="64" spans="3:4">
      <c r="C64" s="8"/>
      <c r="D64" s="8"/>
    </row>
    <row r="65" spans="3:4">
      <c r="C65" s="8"/>
      <c r="D65" s="8"/>
    </row>
    <row r="66" spans="3:4">
      <c r="C66" s="8"/>
      <c r="D66" s="8"/>
    </row>
    <row r="67" spans="3:4">
      <c r="C67" s="8"/>
      <c r="D67" s="8"/>
    </row>
    <row r="68" spans="3:4">
      <c r="C68" s="8"/>
      <c r="D68" s="8"/>
    </row>
    <row r="69" spans="3:4">
      <c r="C69" s="8"/>
      <c r="D69" s="8"/>
    </row>
    <row r="70" spans="3:4">
      <c r="C70" s="8"/>
      <c r="D70" s="8"/>
    </row>
    <row r="71" spans="3:4">
      <c r="C71" s="8"/>
      <c r="D71" s="8"/>
    </row>
    <row r="72" spans="3:4">
      <c r="C72" s="8"/>
      <c r="D72" s="8"/>
    </row>
    <row r="73" spans="3:4">
      <c r="C73" s="8"/>
      <c r="D73" s="8"/>
    </row>
    <row r="74" spans="3:4">
      <c r="C74" s="8"/>
      <c r="D74" s="8"/>
    </row>
    <row r="75" spans="3:4">
      <c r="C75" s="8"/>
      <c r="D75" s="8"/>
    </row>
    <row r="76" spans="3:4">
      <c r="C76" s="8"/>
      <c r="D76" s="8"/>
    </row>
    <row r="77" spans="3:4">
      <c r="C77" s="8"/>
      <c r="D77" s="8"/>
    </row>
    <row r="78" spans="3:4">
      <c r="C78" s="8"/>
      <c r="D78" s="8"/>
    </row>
    <row r="79" spans="3:4">
      <c r="C79" s="8"/>
      <c r="D79" s="8"/>
    </row>
    <row r="80" spans="3:4">
      <c r="C80" s="8"/>
      <c r="D80" s="8"/>
    </row>
    <row r="81" spans="3:4">
      <c r="C81" s="8"/>
      <c r="D81" s="8"/>
    </row>
    <row r="82" spans="3:4">
      <c r="C82" s="8"/>
      <c r="D82" s="8"/>
    </row>
    <row r="83" spans="3:4">
      <c r="C83" s="8"/>
      <c r="D83" s="8"/>
    </row>
    <row r="84" spans="3:4">
      <c r="C84" s="8"/>
      <c r="D84" s="8"/>
    </row>
    <row r="85" spans="3:4">
      <c r="C85" s="8"/>
      <c r="D85" s="8"/>
    </row>
    <row r="86" spans="3:4">
      <c r="C86" s="8"/>
      <c r="D86" s="8"/>
    </row>
    <row r="87" spans="3:4">
      <c r="C87" s="8"/>
      <c r="D87" s="8"/>
    </row>
    <row r="88" spans="3:4">
      <c r="C88" s="8"/>
      <c r="D88" s="8"/>
    </row>
    <row r="89" spans="3:4">
      <c r="C89" s="8"/>
      <c r="D89" s="8"/>
    </row>
    <row r="90" spans="3:4">
      <c r="C90" s="8"/>
      <c r="D90" s="8"/>
    </row>
    <row r="91" spans="3:4">
      <c r="C91" s="8"/>
      <c r="D91" s="8"/>
    </row>
    <row r="92" spans="3:4">
      <c r="C92" s="8"/>
      <c r="D92" s="8"/>
    </row>
    <row r="93" spans="3:4">
      <c r="C93" s="8"/>
      <c r="D93" s="8"/>
    </row>
    <row r="94" spans="3:4">
      <c r="C94" s="8"/>
      <c r="D94" s="8"/>
    </row>
    <row r="95" spans="3:4">
      <c r="C95" s="8"/>
      <c r="D95" s="8"/>
    </row>
    <row r="96" spans="3:4">
      <c r="C96" s="8"/>
      <c r="D96" s="8"/>
    </row>
    <row r="97" spans="3:4">
      <c r="C97" s="8"/>
      <c r="D97" s="8"/>
    </row>
    <row r="98" spans="3:4">
      <c r="C98" s="8"/>
      <c r="D98" s="8"/>
    </row>
    <row r="99" spans="3:4">
      <c r="C99" s="8"/>
      <c r="D99" s="8"/>
    </row>
    <row r="100" spans="3:4">
      <c r="C100" s="8"/>
      <c r="D100" s="8"/>
    </row>
    <row r="101" spans="3:4">
      <c r="C101" s="8"/>
      <c r="D101" s="8"/>
    </row>
    <row r="102" spans="3:4">
      <c r="C102" s="8"/>
      <c r="D102" s="8"/>
    </row>
    <row r="103" spans="3:4">
      <c r="C103" s="8"/>
      <c r="D103" s="8"/>
    </row>
    <row r="104" spans="3:4">
      <c r="C104" s="8"/>
      <c r="D104" s="8"/>
    </row>
    <row r="105" spans="3:4">
      <c r="C105" s="8"/>
      <c r="D105" s="8"/>
    </row>
    <row r="106" spans="3:4">
      <c r="C106" s="8"/>
      <c r="D106" s="8"/>
    </row>
    <row r="107" spans="3:4">
      <c r="C107" s="8"/>
      <c r="D107" s="8"/>
    </row>
    <row r="108" spans="3:4">
      <c r="C108" s="8"/>
      <c r="D108" s="8"/>
    </row>
    <row r="109" spans="3:4">
      <c r="C109" s="8"/>
      <c r="D109" s="8"/>
    </row>
    <row r="110" spans="3:4">
      <c r="C110" s="8"/>
      <c r="D110" s="8"/>
    </row>
    <row r="111" spans="3:4">
      <c r="C111" s="8"/>
      <c r="D111" s="8"/>
    </row>
    <row r="112" spans="3:4">
      <c r="C112" s="8"/>
      <c r="D112" s="8"/>
    </row>
    <row r="113" spans="3:4">
      <c r="C113" s="8"/>
      <c r="D113" s="8"/>
    </row>
    <row r="114" spans="3:4">
      <c r="C114" s="8"/>
      <c r="D114" s="8"/>
    </row>
    <row r="115" spans="3:4">
      <c r="C115" s="8"/>
      <c r="D115" s="8"/>
    </row>
    <row r="116" spans="3:4">
      <c r="C116" s="8"/>
      <c r="D116" s="8"/>
    </row>
    <row r="117" spans="3:4">
      <c r="C117" s="8"/>
      <c r="D117" s="8"/>
    </row>
    <row r="118" spans="3:4">
      <c r="C118" s="8"/>
      <c r="D118" s="8"/>
    </row>
    <row r="119" spans="3:4">
      <c r="C119" s="8"/>
      <c r="D119" s="8"/>
    </row>
    <row r="120" spans="3:4">
      <c r="C120" s="8"/>
      <c r="D120" s="8"/>
    </row>
    <row r="121" spans="3:4">
      <c r="C121" s="8"/>
      <c r="D121" s="8"/>
    </row>
    <row r="122" spans="3:4">
      <c r="C122" s="8"/>
      <c r="D122" s="8"/>
    </row>
    <row r="123" spans="3:4">
      <c r="C123" s="8"/>
      <c r="D123" s="8"/>
    </row>
    <row r="124" spans="3:4">
      <c r="C124" s="8"/>
      <c r="D124" s="8"/>
    </row>
    <row r="125" spans="3:4">
      <c r="C125" s="8"/>
      <c r="D125" s="8"/>
    </row>
    <row r="126" spans="3:4">
      <c r="C126" s="8"/>
      <c r="D126" s="8"/>
    </row>
    <row r="127" spans="3:4">
      <c r="C127" s="8"/>
      <c r="D127" s="8"/>
    </row>
    <row r="128" spans="3:4">
      <c r="C128" s="8"/>
      <c r="D128" s="8"/>
    </row>
    <row r="129" spans="3:4">
      <c r="C129" s="8"/>
      <c r="D129" s="8"/>
    </row>
    <row r="130" spans="3:4">
      <c r="C130" s="8"/>
      <c r="D130" s="8"/>
    </row>
    <row r="131" spans="3:4">
      <c r="C131" s="8"/>
      <c r="D131" s="8"/>
    </row>
    <row r="132" spans="3:4">
      <c r="C132" s="8"/>
      <c r="D132" s="8"/>
    </row>
    <row r="133" spans="3:4">
      <c r="C133" s="8"/>
      <c r="D133" s="8"/>
    </row>
    <row r="134" spans="3:4">
      <c r="C134" s="8"/>
      <c r="D134" s="8"/>
    </row>
    <row r="135" spans="3:4">
      <c r="C135" s="8"/>
      <c r="D135" s="8"/>
    </row>
    <row r="136" spans="3:4">
      <c r="C136" s="8"/>
      <c r="D136" s="8"/>
    </row>
    <row r="137" spans="3:4">
      <c r="C137" s="8"/>
      <c r="D137" s="8"/>
    </row>
    <row r="138" spans="3:4">
      <c r="C138" s="8"/>
      <c r="D138" s="8"/>
    </row>
    <row r="139" spans="3:4">
      <c r="C139" s="8"/>
      <c r="D139" s="8"/>
    </row>
    <row r="140" spans="3:4">
      <c r="C140" s="8"/>
      <c r="D140" s="8"/>
    </row>
    <row r="141" spans="3:4">
      <c r="C141" s="8"/>
      <c r="D141" s="8"/>
    </row>
    <row r="142" spans="3:4">
      <c r="C142" s="8"/>
      <c r="D142" s="8"/>
    </row>
    <row r="143" spans="3:4">
      <c r="C143" s="8"/>
      <c r="D143" s="8"/>
    </row>
    <row r="144" spans="3:4">
      <c r="C144" s="8"/>
      <c r="D144" s="8"/>
    </row>
    <row r="145" spans="3:4">
      <c r="C145" s="8"/>
      <c r="D145" s="8"/>
    </row>
    <row r="146" spans="3:4">
      <c r="C146" s="8"/>
      <c r="D146" s="8"/>
    </row>
    <row r="147" spans="3:4">
      <c r="C147" s="8"/>
      <c r="D147" s="8"/>
    </row>
    <row r="148" spans="3:4">
      <c r="C148" s="8"/>
      <c r="D148" s="8"/>
    </row>
    <row r="149" spans="3:4">
      <c r="C149" s="8"/>
      <c r="D149" s="8"/>
    </row>
    <row r="150" spans="3:4">
      <c r="C150" s="8"/>
      <c r="D150" s="8"/>
    </row>
    <row r="151" spans="3:4">
      <c r="C151" s="8"/>
      <c r="D151" s="8"/>
    </row>
    <row r="152" spans="3:4">
      <c r="C152" s="8"/>
      <c r="D152" s="8"/>
    </row>
    <row r="153" spans="3:4">
      <c r="C153" s="8"/>
      <c r="D153" s="8"/>
    </row>
    <row r="154" spans="3:4">
      <c r="C154" s="8"/>
      <c r="D154" s="8"/>
    </row>
    <row r="155" spans="3:4">
      <c r="C155" s="8"/>
      <c r="D155" s="8"/>
    </row>
    <row r="156" spans="3:4">
      <c r="C156" s="8"/>
      <c r="D156" s="8"/>
    </row>
    <row r="157" spans="3:4">
      <c r="C157" s="8"/>
      <c r="D157" s="8"/>
    </row>
    <row r="158" spans="3:4">
      <c r="C158" s="8"/>
      <c r="D158" s="8"/>
    </row>
    <row r="159" spans="3:4">
      <c r="C159" s="8"/>
      <c r="D159" s="8"/>
    </row>
    <row r="160" spans="3:4">
      <c r="C160" s="8"/>
      <c r="D160" s="8"/>
    </row>
    <row r="161" spans="3:4">
      <c r="C161" s="8"/>
      <c r="D161" s="8"/>
    </row>
    <row r="162" spans="3:4">
      <c r="C162" s="8"/>
      <c r="D162" s="8"/>
    </row>
    <row r="163" spans="3:4">
      <c r="C163" s="8"/>
      <c r="D163" s="8"/>
    </row>
    <row r="164" spans="3:4">
      <c r="C164" s="8"/>
      <c r="D164" s="8"/>
    </row>
    <row r="165" spans="3:4">
      <c r="C165" s="8"/>
      <c r="D165" s="8"/>
    </row>
    <row r="166" spans="3:4">
      <c r="C166" s="8"/>
      <c r="D166" s="8"/>
    </row>
    <row r="167" spans="3:4">
      <c r="C167" s="8"/>
      <c r="D167" s="8"/>
    </row>
    <row r="168" spans="3:4">
      <c r="C168" s="8"/>
      <c r="D168" s="8"/>
    </row>
    <row r="169" spans="3:4">
      <c r="C169" s="8"/>
      <c r="D169" s="8"/>
    </row>
    <row r="170" spans="3:4">
      <c r="C170" s="8"/>
      <c r="D170" s="8"/>
    </row>
    <row r="171" spans="3:4">
      <c r="C171" s="8"/>
      <c r="D171" s="8"/>
    </row>
    <row r="172" spans="3:4">
      <c r="C172" s="8"/>
      <c r="D172" s="8"/>
    </row>
    <row r="173" spans="3:4">
      <c r="C173" s="8"/>
      <c r="D173" s="8"/>
    </row>
    <row r="174" spans="3:4">
      <c r="C174" s="8"/>
      <c r="D174" s="8"/>
    </row>
    <row r="175" spans="3:4">
      <c r="C175" s="8"/>
      <c r="D175" s="8"/>
    </row>
    <row r="176" spans="3:4">
      <c r="C176" s="8"/>
      <c r="D176" s="8"/>
    </row>
    <row r="177" spans="3:4">
      <c r="C177" s="8"/>
      <c r="D177" s="8"/>
    </row>
    <row r="178" spans="3:4">
      <c r="C178" s="8"/>
      <c r="D178" s="8"/>
    </row>
    <row r="179" spans="3:4">
      <c r="C179" s="8"/>
      <c r="D179" s="8"/>
    </row>
    <row r="180" spans="3:4">
      <c r="C180" s="8"/>
      <c r="D180" s="8"/>
    </row>
    <row r="181" spans="3:4">
      <c r="C181" s="8"/>
      <c r="D181" s="8"/>
    </row>
    <row r="182" spans="3:4">
      <c r="C182" s="8"/>
      <c r="D182" s="8"/>
    </row>
    <row r="183" spans="3:4">
      <c r="C183" s="8"/>
      <c r="D183" s="8"/>
    </row>
    <row r="184" spans="3:4">
      <c r="C184" s="8"/>
      <c r="D184" s="8"/>
    </row>
    <row r="185" spans="3:4">
      <c r="C185" s="8"/>
      <c r="D185" s="8"/>
    </row>
    <row r="186" spans="3:4">
      <c r="C186" s="8"/>
      <c r="D186" s="8"/>
    </row>
    <row r="187" spans="3:4">
      <c r="C187" s="8"/>
      <c r="D187" s="8"/>
    </row>
    <row r="188" spans="3:4">
      <c r="C188" s="8"/>
      <c r="D188" s="8"/>
    </row>
    <row r="189" spans="3:4">
      <c r="C189" s="8"/>
      <c r="D189" s="8"/>
    </row>
    <row r="190" spans="3:4">
      <c r="C190" s="8"/>
      <c r="D190" s="8"/>
    </row>
    <row r="191" spans="3:4">
      <c r="C191" s="8"/>
      <c r="D191" s="8"/>
    </row>
    <row r="192" spans="3:4">
      <c r="C192" s="8"/>
      <c r="D192" s="8"/>
    </row>
    <row r="193" spans="3:4">
      <c r="C193" s="8"/>
      <c r="D193" s="8"/>
    </row>
    <row r="194" spans="3:4">
      <c r="C194" s="8"/>
      <c r="D194" s="8"/>
    </row>
    <row r="195" spans="3:4">
      <c r="C195" s="8"/>
      <c r="D195" s="8"/>
    </row>
    <row r="196" spans="3:4">
      <c r="C196" s="8"/>
      <c r="D196" s="8"/>
    </row>
    <row r="197" spans="3:4">
      <c r="C197" s="8"/>
      <c r="D197" s="8"/>
    </row>
    <row r="198" spans="3:4">
      <c r="C198" s="8"/>
      <c r="D198" s="8"/>
    </row>
    <row r="199" spans="3:4">
      <c r="C199" s="8"/>
      <c r="D199" s="8"/>
    </row>
    <row r="200" spans="3:4">
      <c r="C200" s="8"/>
      <c r="D200" s="8"/>
    </row>
    <row r="201" spans="3:4">
      <c r="C201" s="8"/>
      <c r="D201" s="8"/>
    </row>
    <row r="202" spans="3:4">
      <c r="C202" s="8"/>
      <c r="D202" s="8"/>
    </row>
    <row r="203" spans="3:4">
      <c r="C203" s="8"/>
      <c r="D203" s="8"/>
    </row>
    <row r="204" spans="3:4">
      <c r="C204" s="8"/>
      <c r="D204" s="8"/>
    </row>
    <row r="205" spans="3:4">
      <c r="C205" s="8"/>
      <c r="D205" s="8"/>
    </row>
    <row r="206" spans="3:4">
      <c r="C206" s="8"/>
      <c r="D206" s="8"/>
    </row>
    <row r="207" spans="3:4">
      <c r="C207" s="8"/>
      <c r="D207" s="8"/>
    </row>
    <row r="208" spans="3:4">
      <c r="C208" s="8"/>
      <c r="D208" s="8"/>
    </row>
    <row r="209" spans="3:4">
      <c r="C209" s="8"/>
      <c r="D209" s="8"/>
    </row>
    <row r="210" spans="3:4">
      <c r="C210" s="8"/>
      <c r="D210" s="8"/>
    </row>
    <row r="211" spans="3:4">
      <c r="C211" s="8"/>
      <c r="D211" s="8"/>
    </row>
    <row r="212" spans="3:4">
      <c r="C212" s="8"/>
      <c r="D212" s="8"/>
    </row>
    <row r="213" spans="3:4">
      <c r="C213" s="8"/>
      <c r="D213" s="8"/>
    </row>
    <row r="214" spans="3:4">
      <c r="C214" s="8"/>
      <c r="D214" s="8"/>
    </row>
    <row r="215" spans="3:4">
      <c r="C215" s="8"/>
      <c r="D215" s="8"/>
    </row>
    <row r="216" spans="3:4">
      <c r="C216" s="8"/>
      <c r="D216" s="8"/>
    </row>
    <row r="217" spans="3:4">
      <c r="C217" s="8"/>
      <c r="D217" s="8"/>
    </row>
    <row r="218" spans="3:4">
      <c r="C218" s="8"/>
      <c r="D218" s="8"/>
    </row>
    <row r="219" spans="3:4">
      <c r="C219" s="8"/>
      <c r="D219" s="8"/>
    </row>
    <row r="220" spans="3:4">
      <c r="C220" s="8"/>
      <c r="D220" s="8"/>
    </row>
    <row r="221" spans="3:4">
      <c r="C221" s="8"/>
      <c r="D221" s="8"/>
    </row>
    <row r="222" spans="3:4">
      <c r="C222" s="8"/>
      <c r="D222" s="8"/>
    </row>
    <row r="223" spans="3:4">
      <c r="C223" s="8"/>
      <c r="D223" s="8"/>
    </row>
    <row r="224" spans="3:4">
      <c r="C224" s="8"/>
      <c r="D224" s="8"/>
    </row>
    <row r="225" spans="3:4">
      <c r="C225" s="8"/>
      <c r="D225" s="8"/>
    </row>
    <row r="226" spans="3:4">
      <c r="C226" s="8"/>
      <c r="D226" s="8"/>
    </row>
    <row r="227" spans="3:4">
      <c r="C227" s="8"/>
      <c r="D227" s="8"/>
    </row>
    <row r="228" spans="3:4">
      <c r="C228" s="8"/>
      <c r="D228" s="8"/>
    </row>
    <row r="229" spans="3:4">
      <c r="C229" s="8"/>
      <c r="D229" s="8"/>
    </row>
    <row r="230" spans="3:4">
      <c r="C230" s="8"/>
      <c r="D230" s="8"/>
    </row>
    <row r="231" spans="3:4">
      <c r="C231" s="8"/>
      <c r="D231" s="8"/>
    </row>
    <row r="232" spans="3:4">
      <c r="C232" s="8"/>
      <c r="D232" s="8"/>
    </row>
    <row r="233" spans="3:4">
      <c r="C233" s="8"/>
      <c r="D233" s="8"/>
    </row>
    <row r="234" spans="3:4">
      <c r="C234" s="8"/>
      <c r="D234" s="8"/>
    </row>
    <row r="235" spans="3:4">
      <c r="C235" s="8"/>
      <c r="D235" s="8"/>
    </row>
    <row r="236" spans="3:4">
      <c r="C236" s="8"/>
      <c r="D236" s="8"/>
    </row>
    <row r="237" spans="3:4">
      <c r="C237" s="8"/>
      <c r="D237" s="8"/>
    </row>
    <row r="238" spans="3:4">
      <c r="C238" s="8"/>
      <c r="D238" s="8"/>
    </row>
    <row r="239" spans="3:4">
      <c r="C239" s="8"/>
      <c r="D239" s="8"/>
    </row>
    <row r="240" spans="3:4">
      <c r="C240" s="8"/>
      <c r="D240" s="8"/>
    </row>
    <row r="241" spans="3:4">
      <c r="C241" s="8"/>
      <c r="D241" s="8"/>
    </row>
    <row r="242" spans="3:4">
      <c r="C242" s="8"/>
      <c r="D242" s="8"/>
    </row>
    <row r="243" spans="3:4">
      <c r="C243" s="8"/>
      <c r="D243" s="8"/>
    </row>
    <row r="244" spans="3:4">
      <c r="C244" s="8"/>
      <c r="D244" s="8"/>
    </row>
    <row r="245" spans="3:4">
      <c r="C245" s="8"/>
      <c r="D245" s="8"/>
    </row>
    <row r="246" spans="3:4">
      <c r="C246" s="8"/>
      <c r="D246" s="8"/>
    </row>
    <row r="247" spans="3:4">
      <c r="C247" s="8"/>
      <c r="D247" s="8"/>
    </row>
    <row r="248" spans="3:4">
      <c r="C248" s="8"/>
      <c r="D248" s="8"/>
    </row>
    <row r="249" spans="3:4">
      <c r="C249" s="8"/>
      <c r="D249" s="8"/>
    </row>
    <row r="250" spans="3:4">
      <c r="C250" s="8"/>
      <c r="D250" s="8"/>
    </row>
    <row r="251" spans="3:4">
      <c r="C251" s="8"/>
      <c r="D251" s="8"/>
    </row>
    <row r="252" spans="3:4">
      <c r="C252" s="8"/>
      <c r="D252" s="8"/>
    </row>
    <row r="253" spans="3:4">
      <c r="C253" s="8"/>
      <c r="D253" s="8"/>
    </row>
    <row r="254" spans="3:4">
      <c r="C254" s="8"/>
      <c r="D254" s="8"/>
    </row>
    <row r="255" spans="3:4">
      <c r="C255" s="8"/>
      <c r="D255" s="8"/>
    </row>
    <row r="256" spans="3:4">
      <c r="C256" s="8"/>
      <c r="D256" s="8"/>
    </row>
    <row r="257" spans="3:4">
      <c r="C257" s="8"/>
      <c r="D257" s="8"/>
    </row>
    <row r="258" spans="3:4">
      <c r="C258" s="8"/>
      <c r="D258" s="8"/>
    </row>
    <row r="259" spans="3:4">
      <c r="C259" s="8"/>
      <c r="D259" s="8"/>
    </row>
    <row r="260" spans="3:4">
      <c r="C260" s="8"/>
      <c r="D260" s="8"/>
    </row>
    <row r="261" spans="3:4">
      <c r="C261" s="8"/>
      <c r="D261" s="8"/>
    </row>
    <row r="262" spans="3:4">
      <c r="C262" s="8"/>
      <c r="D262" s="8"/>
    </row>
    <row r="263" spans="3:4">
      <c r="C263" s="8"/>
      <c r="D263" s="8"/>
    </row>
    <row r="264" spans="3:4">
      <c r="C264" s="8"/>
      <c r="D264" s="8"/>
    </row>
    <row r="265" spans="3:4">
      <c r="C265" s="8"/>
      <c r="D265" s="8"/>
    </row>
    <row r="266" spans="3:4">
      <c r="C266" s="8"/>
      <c r="D266" s="8"/>
    </row>
    <row r="267" spans="3:4">
      <c r="C267" s="8"/>
      <c r="D267" s="8"/>
    </row>
    <row r="268" spans="3:4">
      <c r="C268" s="8"/>
      <c r="D268" s="8"/>
    </row>
    <row r="269" spans="3:4">
      <c r="C269" s="8"/>
      <c r="D269" s="8"/>
    </row>
    <row r="270" spans="3:4">
      <c r="C270" s="8"/>
      <c r="D270" s="8"/>
    </row>
    <row r="271" spans="3:4">
      <c r="C271" s="8"/>
      <c r="D271" s="8"/>
    </row>
    <row r="272" spans="3:4">
      <c r="C272" s="8"/>
      <c r="D272" s="8"/>
    </row>
    <row r="273" spans="3:4">
      <c r="C273" s="8"/>
      <c r="D273" s="8"/>
    </row>
    <row r="274" spans="3:4">
      <c r="C274" s="8"/>
      <c r="D274" s="8"/>
    </row>
    <row r="275" spans="3:4">
      <c r="C275" s="8"/>
      <c r="D275" s="8"/>
    </row>
    <row r="276" spans="3:4">
      <c r="C276" s="8"/>
      <c r="D276" s="8"/>
    </row>
    <row r="277" spans="3:4">
      <c r="C277" s="8"/>
      <c r="D277" s="8"/>
    </row>
    <row r="278" spans="3:4">
      <c r="C278" s="8"/>
      <c r="D278" s="8"/>
    </row>
    <row r="279" spans="3:4">
      <c r="C279" s="8"/>
      <c r="D279" s="8"/>
    </row>
    <row r="280" spans="3:4">
      <c r="C280" s="8"/>
      <c r="D280" s="8"/>
    </row>
    <row r="281" spans="3:4">
      <c r="C281" s="8"/>
      <c r="D281" s="8"/>
    </row>
    <row r="282" spans="3:4">
      <c r="C282" s="8"/>
      <c r="D282" s="8"/>
    </row>
    <row r="283" spans="3:4">
      <c r="C283" s="8"/>
      <c r="D283" s="8"/>
    </row>
    <row r="284" spans="3:4">
      <c r="C284" s="8"/>
      <c r="D284" s="8"/>
    </row>
    <row r="285" spans="3:4">
      <c r="C285" s="8"/>
      <c r="D285" s="8"/>
    </row>
    <row r="286" spans="3:4">
      <c r="C286" s="8"/>
      <c r="D286" s="8"/>
    </row>
    <row r="287" spans="3:4">
      <c r="C287" s="8"/>
      <c r="D287" s="8"/>
    </row>
    <row r="288" spans="3:4">
      <c r="C288" s="8"/>
      <c r="D288" s="8"/>
    </row>
    <row r="289" spans="3:4">
      <c r="C289" s="8"/>
      <c r="D289" s="8"/>
    </row>
    <row r="290" spans="3:4">
      <c r="C290" s="8"/>
      <c r="D290" s="8"/>
    </row>
    <row r="291" spans="3:4">
      <c r="C291" s="8"/>
      <c r="D291" s="8"/>
    </row>
    <row r="292" spans="3:4">
      <c r="C292" s="8"/>
      <c r="D292" s="8"/>
    </row>
    <row r="293" spans="3:4">
      <c r="C293" s="8"/>
      <c r="D293" s="8"/>
    </row>
    <row r="294" spans="3:4">
      <c r="C294" s="8"/>
      <c r="D294" s="8"/>
    </row>
    <row r="295" spans="3:4">
      <c r="C295" s="8"/>
      <c r="D295" s="8"/>
    </row>
    <row r="296" spans="3:4">
      <c r="C296" s="8"/>
      <c r="D296" s="8"/>
    </row>
    <row r="297" spans="3:4">
      <c r="C297" s="8"/>
      <c r="D297" s="8"/>
    </row>
    <row r="298" spans="3:4">
      <c r="C298" s="8"/>
      <c r="D298" s="8"/>
    </row>
    <row r="299" spans="3:4">
      <c r="C299" s="8"/>
      <c r="D299" s="8"/>
    </row>
    <row r="300" spans="3:4">
      <c r="C300" s="8"/>
      <c r="D300" s="8"/>
    </row>
    <row r="301" spans="3:4">
      <c r="C301" s="8"/>
      <c r="D301" s="8"/>
    </row>
    <row r="302" spans="3:4">
      <c r="C302" s="8"/>
      <c r="D302" s="8"/>
    </row>
    <row r="303" spans="3:4">
      <c r="C303" s="8"/>
      <c r="D303" s="8"/>
    </row>
    <row r="304" spans="3:4">
      <c r="C304" s="8"/>
      <c r="D304" s="8"/>
    </row>
    <row r="305" spans="3:4">
      <c r="C305" s="8"/>
      <c r="D305" s="8"/>
    </row>
    <row r="306" spans="3:4">
      <c r="C306" s="8"/>
      <c r="D306" s="8"/>
    </row>
    <row r="307" spans="3:4">
      <c r="C307" s="8"/>
      <c r="D307" s="8"/>
    </row>
    <row r="308" spans="3:4">
      <c r="C308" s="8"/>
      <c r="D308" s="8"/>
    </row>
    <row r="309" spans="3:4">
      <c r="C309" s="8"/>
      <c r="D309" s="8"/>
    </row>
    <row r="310" spans="3:4">
      <c r="C310" s="8"/>
      <c r="D310" s="8"/>
    </row>
    <row r="311" spans="3:4">
      <c r="C311" s="8"/>
      <c r="D311" s="8"/>
    </row>
    <row r="312" spans="3:4">
      <c r="C312" s="8"/>
      <c r="D312" s="8"/>
    </row>
    <row r="313" spans="3:4">
      <c r="C313" s="8"/>
      <c r="D313" s="8"/>
    </row>
    <row r="314" spans="3:4">
      <c r="C314" s="8"/>
      <c r="D314" s="8"/>
    </row>
    <row r="315" spans="3:4">
      <c r="C315" s="8"/>
      <c r="D315" s="8"/>
    </row>
    <row r="316" spans="3:4">
      <c r="C316" s="8"/>
      <c r="D316" s="8"/>
    </row>
    <row r="317" spans="3:4">
      <c r="C317" s="8"/>
      <c r="D317" s="8"/>
    </row>
    <row r="318" spans="3:4">
      <c r="C318" s="8"/>
      <c r="D318" s="8"/>
    </row>
    <row r="319" spans="3:4">
      <c r="C319" s="8"/>
      <c r="D319" s="8"/>
    </row>
    <row r="320" spans="3:4">
      <c r="C320" s="8"/>
      <c r="D320" s="8"/>
    </row>
    <row r="321" spans="3:4">
      <c r="C321" s="8"/>
      <c r="D321" s="8"/>
    </row>
    <row r="322" spans="3:4">
      <c r="C322" s="8"/>
      <c r="D322" s="8"/>
    </row>
    <row r="323" spans="3:4">
      <c r="C323" s="8"/>
      <c r="D323" s="8"/>
    </row>
    <row r="324" spans="3:4">
      <c r="C324" s="8"/>
      <c r="D324" s="8"/>
    </row>
    <row r="325" spans="3:4">
      <c r="C325" s="8"/>
      <c r="D325" s="8"/>
    </row>
    <row r="326" spans="3:4">
      <c r="C326" s="8"/>
      <c r="D326" s="8"/>
    </row>
    <row r="327" spans="3:4">
      <c r="C327" s="8"/>
      <c r="D327" s="8"/>
    </row>
    <row r="328" spans="3:4">
      <c r="C328" s="8"/>
      <c r="D328" s="8"/>
    </row>
    <row r="329" spans="3:4">
      <c r="C329" s="8"/>
      <c r="D329" s="8"/>
    </row>
    <row r="330" spans="3:4">
      <c r="C330" s="8"/>
      <c r="D330" s="8"/>
    </row>
    <row r="331" spans="3:4">
      <c r="C331" s="8"/>
      <c r="D331" s="8"/>
    </row>
    <row r="332" spans="3:4">
      <c r="C332" s="8"/>
      <c r="D332" s="8"/>
    </row>
    <row r="333" spans="3:4">
      <c r="C333" s="8"/>
      <c r="D333" s="8"/>
    </row>
    <row r="334" spans="3:4">
      <c r="C334" s="8"/>
      <c r="D334" s="8"/>
    </row>
    <row r="335" spans="3:4">
      <c r="C335" s="8"/>
      <c r="D335" s="8"/>
    </row>
    <row r="336" spans="3:4">
      <c r="C336" s="8"/>
      <c r="D336" s="8"/>
    </row>
    <row r="337" spans="3:4">
      <c r="C337" s="8"/>
      <c r="D337" s="8"/>
    </row>
    <row r="338" spans="3:4">
      <c r="C338" s="8"/>
      <c r="D338" s="8"/>
    </row>
    <row r="339" spans="3:4">
      <c r="C339" s="8"/>
      <c r="D339" s="8"/>
    </row>
    <row r="340" spans="3:4">
      <c r="C340" s="8"/>
      <c r="D340" s="8"/>
    </row>
    <row r="341" spans="3:4">
      <c r="C341" s="8"/>
      <c r="D341" s="8"/>
    </row>
    <row r="342" spans="3:4">
      <c r="C342" s="8"/>
      <c r="D342" s="8"/>
    </row>
    <row r="343" spans="3:4">
      <c r="C343" s="8"/>
      <c r="D343" s="8"/>
    </row>
    <row r="344" spans="3:4">
      <c r="C344" s="8"/>
      <c r="D344" s="8"/>
    </row>
    <row r="345" spans="3:4">
      <c r="C345" s="8"/>
      <c r="D345" s="8"/>
    </row>
    <row r="346" spans="3:4">
      <c r="C346" s="8"/>
      <c r="D346" s="8"/>
    </row>
    <row r="347" spans="3:4">
      <c r="C347" s="8"/>
      <c r="D347" s="8"/>
    </row>
    <row r="348" spans="3:4">
      <c r="C348" s="8"/>
      <c r="D348" s="8"/>
    </row>
    <row r="349" spans="3:4">
      <c r="C349" s="8"/>
      <c r="D349" s="8"/>
    </row>
    <row r="350" spans="3:4">
      <c r="C350" s="8"/>
      <c r="D350" s="8"/>
    </row>
    <row r="351" spans="3:4">
      <c r="C351" s="8"/>
      <c r="D351" s="8"/>
    </row>
    <row r="352" spans="3:4">
      <c r="C352" s="8"/>
      <c r="D352" s="8"/>
    </row>
    <row r="353" spans="3:4">
      <c r="C353" s="8"/>
      <c r="D353" s="8"/>
    </row>
    <row r="354" spans="3:4">
      <c r="C354" s="8"/>
      <c r="D354" s="8"/>
    </row>
    <row r="355" spans="3:4">
      <c r="C355" s="8"/>
      <c r="D355" s="8"/>
    </row>
    <row r="356" spans="3:4">
      <c r="C356" s="8"/>
      <c r="D356" s="8"/>
    </row>
    <row r="357" spans="3:4">
      <c r="C357" s="8"/>
      <c r="D357" s="8"/>
    </row>
    <row r="358" spans="3:4">
      <c r="C358" s="8"/>
      <c r="D358" s="8"/>
    </row>
    <row r="359" spans="3:4">
      <c r="C359" s="8"/>
      <c r="D359" s="8"/>
    </row>
    <row r="360" spans="3:4">
      <c r="C360" s="8"/>
      <c r="D360" s="8"/>
    </row>
    <row r="361" spans="3:4">
      <c r="C361" s="8"/>
      <c r="D361" s="8"/>
    </row>
    <row r="362" spans="3:4">
      <c r="C362" s="8"/>
      <c r="D362" s="8"/>
    </row>
    <row r="363" spans="3:4">
      <c r="C363" s="8"/>
      <c r="D363" s="8"/>
    </row>
    <row r="364" spans="3:4">
      <c r="C364" s="8"/>
      <c r="D364" s="8"/>
    </row>
    <row r="365" spans="3:4">
      <c r="C365" s="8"/>
      <c r="D365" s="8"/>
    </row>
    <row r="366" spans="3:4">
      <c r="C366" s="8"/>
      <c r="D366" s="8"/>
    </row>
    <row r="367" spans="3:4">
      <c r="C367" s="8"/>
      <c r="D367" s="8"/>
    </row>
    <row r="368" spans="3:4">
      <c r="C368" s="8"/>
      <c r="D368" s="8"/>
    </row>
    <row r="369" spans="3:4">
      <c r="C369" s="8"/>
      <c r="D369" s="8"/>
    </row>
    <row r="370" spans="3:4">
      <c r="C370" s="8"/>
      <c r="D370" s="8"/>
    </row>
    <row r="371" spans="3:4">
      <c r="C371" s="8"/>
      <c r="D371" s="8"/>
    </row>
    <row r="372" spans="3:4">
      <c r="C372" s="8"/>
      <c r="D372" s="8"/>
    </row>
    <row r="373" spans="3:4">
      <c r="C373" s="8"/>
      <c r="D373" s="8"/>
    </row>
    <row r="374" spans="3:4">
      <c r="C374" s="8"/>
      <c r="D374" s="8"/>
    </row>
    <row r="375" spans="3:4">
      <c r="C375" s="8"/>
      <c r="D375" s="8"/>
    </row>
    <row r="376" spans="3:4">
      <c r="C376" s="8"/>
      <c r="D376" s="8"/>
    </row>
    <row r="377" spans="3:4">
      <c r="C377" s="8"/>
      <c r="D377" s="8"/>
    </row>
    <row r="378" spans="3:4">
      <c r="C378" s="8"/>
      <c r="D378" s="8"/>
    </row>
    <row r="379" spans="3:4">
      <c r="C379" s="8"/>
      <c r="D379" s="8"/>
    </row>
    <row r="380" spans="3:4">
      <c r="C380" s="8"/>
      <c r="D380" s="8"/>
    </row>
    <row r="381" spans="3:4">
      <c r="C381" s="8"/>
      <c r="D381" s="8"/>
    </row>
    <row r="382" spans="3:4">
      <c r="C382" s="8"/>
      <c r="D382" s="8"/>
    </row>
    <row r="383" spans="3:4">
      <c r="C383" s="8"/>
      <c r="D383" s="8"/>
    </row>
    <row r="384" spans="3:4">
      <c r="C384" s="8"/>
      <c r="D384" s="8"/>
    </row>
    <row r="385" spans="3:4">
      <c r="C385" s="8"/>
      <c r="D385" s="8"/>
    </row>
    <row r="386" spans="3:4">
      <c r="C386" s="8"/>
      <c r="D386" s="8"/>
    </row>
    <row r="387" spans="3:4">
      <c r="C387" s="8"/>
      <c r="D387" s="8"/>
    </row>
    <row r="388" spans="3:4">
      <c r="C388" s="8"/>
      <c r="D388" s="8"/>
    </row>
    <row r="389" spans="3:4">
      <c r="C389" s="8"/>
      <c r="D389" s="8"/>
    </row>
    <row r="390" spans="3:4">
      <c r="C390" s="8"/>
      <c r="D390" s="8"/>
    </row>
    <row r="391" spans="3:4">
      <c r="C391" s="8"/>
      <c r="D391" s="8"/>
    </row>
    <row r="392" spans="3:4">
      <c r="C392" s="8"/>
      <c r="D392" s="8"/>
    </row>
    <row r="393" spans="3:4">
      <c r="C393" s="8"/>
      <c r="D393" s="8"/>
    </row>
    <row r="394" spans="3:4">
      <c r="C394" s="8"/>
      <c r="D394" s="8"/>
    </row>
    <row r="395" spans="3:4">
      <c r="C395" s="8"/>
      <c r="D395" s="8"/>
    </row>
    <row r="396" spans="3:4">
      <c r="C396" s="8"/>
      <c r="D396" s="8"/>
    </row>
    <row r="397" spans="3:4">
      <c r="C397" s="8"/>
      <c r="D397" s="8"/>
    </row>
    <row r="398" spans="3:4">
      <c r="C398" s="8"/>
      <c r="D398" s="8"/>
    </row>
    <row r="399" spans="3:4">
      <c r="C399" s="8"/>
      <c r="D399" s="8"/>
    </row>
    <row r="400" spans="3:4">
      <c r="C400" s="8"/>
      <c r="D400" s="8"/>
    </row>
    <row r="401" spans="3:4">
      <c r="C401" s="8"/>
      <c r="D401" s="8"/>
    </row>
    <row r="402" spans="3:4">
      <c r="C402" s="8"/>
      <c r="D402" s="8"/>
    </row>
    <row r="403" spans="3:4">
      <c r="C403" s="8"/>
      <c r="D403" s="8"/>
    </row>
    <row r="404" spans="3:4">
      <c r="C404" s="8"/>
      <c r="D404" s="8"/>
    </row>
    <row r="405" spans="3:4">
      <c r="C405" s="8"/>
      <c r="D405" s="8"/>
    </row>
    <row r="406" spans="3:4">
      <c r="C406" s="8"/>
      <c r="D406" s="8"/>
    </row>
    <row r="407" spans="3:4">
      <c r="C407" s="8"/>
      <c r="D407" s="8"/>
    </row>
    <row r="408" spans="3:4">
      <c r="C408" s="8"/>
      <c r="D408" s="8"/>
    </row>
    <row r="409" spans="3:4">
      <c r="C409" s="8"/>
      <c r="D409" s="8"/>
    </row>
    <row r="410" spans="3:4">
      <c r="C410" s="8"/>
      <c r="D410" s="8"/>
    </row>
    <row r="411" spans="3:4">
      <c r="C411" s="8"/>
      <c r="D411" s="8"/>
    </row>
    <row r="412" spans="3:4">
      <c r="C412" s="8"/>
      <c r="D412" s="8"/>
    </row>
    <row r="413" spans="3:4">
      <c r="C413" s="8"/>
      <c r="D413" s="8"/>
    </row>
    <row r="414" spans="3:4">
      <c r="C414" s="8"/>
      <c r="D414" s="8"/>
    </row>
    <row r="415" spans="3:4">
      <c r="C415" s="8"/>
      <c r="D415" s="8"/>
    </row>
    <row r="416" spans="3:4">
      <c r="C416" s="8"/>
      <c r="D416" s="8"/>
    </row>
    <row r="417" spans="3:4">
      <c r="C417" s="8"/>
      <c r="D417" s="8"/>
    </row>
    <row r="418" spans="3:4">
      <c r="C418" s="8"/>
      <c r="D418" s="8"/>
    </row>
    <row r="419" spans="3:4">
      <c r="C419" s="8"/>
      <c r="D419" s="8"/>
    </row>
    <row r="420" spans="3:4">
      <c r="C420" s="8"/>
      <c r="D420" s="8"/>
    </row>
    <row r="421" spans="3:4">
      <c r="C421" s="8"/>
      <c r="D421" s="8"/>
    </row>
    <row r="422" spans="3:4">
      <c r="C422" s="8"/>
      <c r="D422" s="8"/>
    </row>
    <row r="423" spans="3:4">
      <c r="C423" s="8"/>
      <c r="D423" s="8"/>
    </row>
    <row r="424" spans="3:4">
      <c r="C424" s="8"/>
      <c r="D424" s="8"/>
    </row>
    <row r="425" spans="3:4">
      <c r="C425" s="8"/>
      <c r="D425" s="8"/>
    </row>
    <row r="426" spans="3:4">
      <c r="C426" s="8"/>
      <c r="D426" s="8"/>
    </row>
    <row r="427" spans="3:4">
      <c r="C427" s="8"/>
      <c r="D427" s="8"/>
    </row>
    <row r="428" spans="3:4">
      <c r="C428" s="8"/>
      <c r="D428" s="8"/>
    </row>
    <row r="429" spans="3:4">
      <c r="C429" s="8"/>
      <c r="D429" s="8"/>
    </row>
    <row r="430" spans="3:4">
      <c r="C430" s="8"/>
      <c r="D430" s="8"/>
    </row>
    <row r="431" spans="3:4">
      <c r="C431" s="8"/>
      <c r="D431" s="8"/>
    </row>
    <row r="432" spans="3:4">
      <c r="C432" s="8"/>
      <c r="D432" s="8"/>
    </row>
    <row r="433" spans="3:4">
      <c r="C433" s="8"/>
      <c r="D433" s="8"/>
    </row>
    <row r="434" spans="3:4">
      <c r="C434" s="8"/>
      <c r="D434" s="8"/>
    </row>
    <row r="435" spans="3:4">
      <c r="C435" s="8"/>
      <c r="D435" s="8"/>
    </row>
    <row r="436" spans="3:4">
      <c r="C436" s="8"/>
      <c r="D436" s="8"/>
    </row>
    <row r="437" spans="3:4">
      <c r="C437" s="8"/>
      <c r="D437" s="8"/>
    </row>
    <row r="438" spans="3:4">
      <c r="C438" s="8"/>
      <c r="D438" s="8"/>
    </row>
    <row r="439" spans="3:4">
      <c r="C439" s="8"/>
      <c r="D439" s="8"/>
    </row>
    <row r="440" spans="3:4">
      <c r="C440" s="8"/>
      <c r="D440" s="8"/>
    </row>
    <row r="441" spans="3:4">
      <c r="C441" s="8"/>
      <c r="D441" s="8"/>
    </row>
    <row r="442" spans="3:4">
      <c r="C442" s="8"/>
      <c r="D442" s="8"/>
    </row>
    <row r="443" spans="3:4">
      <c r="C443" s="8"/>
      <c r="D443" s="8"/>
    </row>
    <row r="444" spans="3:4">
      <c r="C444" s="8"/>
      <c r="D444" s="8"/>
    </row>
    <row r="445" spans="3:4">
      <c r="C445" s="8"/>
      <c r="D445" s="8"/>
    </row>
    <row r="446" spans="3:4">
      <c r="C446" s="8"/>
      <c r="D446" s="8"/>
    </row>
    <row r="447" spans="3:4">
      <c r="C447" s="8"/>
      <c r="D447" s="8"/>
    </row>
    <row r="448" spans="3:4">
      <c r="C448" s="8"/>
      <c r="D448" s="8"/>
    </row>
    <row r="449" spans="3:4">
      <c r="C449" s="8"/>
      <c r="D449" s="8"/>
    </row>
    <row r="450" spans="3:4">
      <c r="C450" s="8"/>
      <c r="D450" s="8"/>
    </row>
    <row r="451" spans="3:4">
      <c r="C451" s="8"/>
      <c r="D451" s="8"/>
    </row>
    <row r="452" spans="3:4">
      <c r="C452" s="8"/>
      <c r="D452" s="8"/>
    </row>
    <row r="453" spans="3:4">
      <c r="C453" s="8"/>
      <c r="D453" s="8"/>
    </row>
    <row r="454" spans="3:4">
      <c r="C454" s="8"/>
      <c r="D454" s="8"/>
    </row>
    <row r="455" spans="3:4">
      <c r="C455" s="8"/>
      <c r="D455" s="8"/>
    </row>
    <row r="456" spans="3:4">
      <c r="C456" s="8"/>
      <c r="D456" s="8"/>
    </row>
    <row r="457" spans="3:4">
      <c r="C457" s="8"/>
      <c r="D457" s="8"/>
    </row>
    <row r="458" spans="3:4">
      <c r="C458" s="8"/>
      <c r="D458" s="8"/>
    </row>
    <row r="459" spans="3:4">
      <c r="C459" s="8"/>
      <c r="D459" s="8"/>
    </row>
    <row r="460" spans="3:4">
      <c r="C460" s="8"/>
      <c r="D460" s="8"/>
    </row>
    <row r="461" spans="3:4">
      <c r="C461" s="8"/>
      <c r="D461" s="8"/>
    </row>
    <row r="462" spans="3:4">
      <c r="C462" s="8"/>
      <c r="D462" s="8"/>
    </row>
    <row r="463" spans="3:4">
      <c r="C463" s="8"/>
      <c r="D463" s="8"/>
    </row>
    <row r="464" spans="3:4">
      <c r="C464" s="8"/>
      <c r="D464" s="8"/>
    </row>
    <row r="465" spans="3:4">
      <c r="C465" s="8"/>
      <c r="D465" s="8"/>
    </row>
    <row r="466" spans="3:4">
      <c r="C466" s="8"/>
      <c r="D466" s="8"/>
    </row>
    <row r="467" spans="3:4">
      <c r="C467" s="8"/>
      <c r="D467" s="8"/>
    </row>
    <row r="468" spans="3:4">
      <c r="C468" s="8"/>
      <c r="D468" s="8"/>
    </row>
    <row r="469" spans="3:4">
      <c r="C469" s="8"/>
      <c r="D469" s="8"/>
    </row>
    <row r="470" spans="3:4">
      <c r="C470" s="8"/>
      <c r="D470" s="8"/>
    </row>
    <row r="471" spans="3:4">
      <c r="C471" s="8"/>
      <c r="D471" s="8"/>
    </row>
    <row r="472" spans="3:4">
      <c r="C472" s="8"/>
      <c r="D472" s="8"/>
    </row>
    <row r="473" spans="3:4">
      <c r="C473" s="8"/>
      <c r="D473" s="8"/>
    </row>
    <row r="474" spans="3:4">
      <c r="C474" s="8"/>
      <c r="D474" s="8"/>
    </row>
    <row r="475" spans="3:4">
      <c r="C475" s="8"/>
      <c r="D475" s="8"/>
    </row>
    <row r="476" spans="3:4">
      <c r="C476" s="8"/>
      <c r="D476" s="8"/>
    </row>
    <row r="477" spans="3:4">
      <c r="C477" s="8"/>
      <c r="D477" s="8"/>
    </row>
    <row r="478" spans="3:4">
      <c r="C478" s="8"/>
      <c r="D478" s="8"/>
    </row>
    <row r="479" spans="3:4">
      <c r="C479" s="8"/>
      <c r="D479" s="8"/>
    </row>
    <row r="480" spans="3:4">
      <c r="C480" s="8"/>
      <c r="D480" s="8"/>
    </row>
    <row r="481" spans="3:4">
      <c r="C481" s="8"/>
      <c r="D481" s="8"/>
    </row>
    <row r="482" spans="3:4">
      <c r="C482" s="8"/>
      <c r="D482" s="8"/>
    </row>
    <row r="483" spans="3:4">
      <c r="C483" s="8"/>
      <c r="D483" s="8"/>
    </row>
    <row r="484" spans="3:4">
      <c r="C484" s="8"/>
      <c r="D484" s="8"/>
    </row>
    <row r="485" spans="3:4">
      <c r="C485" s="8"/>
      <c r="D485" s="8"/>
    </row>
    <row r="486" spans="3:4">
      <c r="C486" s="8"/>
      <c r="D486" s="8"/>
    </row>
    <row r="487" spans="3:4">
      <c r="C487" s="8"/>
      <c r="D487" s="8"/>
    </row>
    <row r="488" spans="3:4">
      <c r="C488" s="8"/>
      <c r="D488" s="8"/>
    </row>
    <row r="489" spans="3:4">
      <c r="C489" s="8"/>
      <c r="D489" s="8"/>
    </row>
    <row r="490" spans="3:4">
      <c r="C490" s="8"/>
      <c r="D490" s="8"/>
    </row>
    <row r="491" spans="3:4">
      <c r="C491" s="8"/>
      <c r="D491" s="8"/>
    </row>
    <row r="492" spans="3:4">
      <c r="C492" s="8"/>
      <c r="D492" s="8"/>
    </row>
    <row r="493" spans="3:4">
      <c r="C493" s="8"/>
      <c r="D493" s="8"/>
    </row>
    <row r="494" spans="3:4">
      <c r="C494" s="8"/>
      <c r="D494" s="8"/>
    </row>
    <row r="495" spans="3:4">
      <c r="C495" s="8"/>
      <c r="D495" s="8"/>
    </row>
    <row r="496" spans="3:4">
      <c r="C496" s="8"/>
      <c r="D496" s="8"/>
    </row>
    <row r="497" spans="3:4">
      <c r="C497" s="8"/>
      <c r="D497" s="8"/>
    </row>
    <row r="498" spans="3:4">
      <c r="C498" s="8"/>
      <c r="D498" s="8"/>
    </row>
    <row r="499" spans="3:4">
      <c r="C499" s="8"/>
      <c r="D499" s="8"/>
    </row>
    <row r="500" spans="3:4">
      <c r="C500" s="8"/>
      <c r="D500" s="8"/>
    </row>
    <row r="501" spans="3:4">
      <c r="C501" s="8"/>
      <c r="D501" s="8"/>
    </row>
    <row r="502" spans="3:4">
      <c r="C502" s="8"/>
      <c r="D502" s="8"/>
    </row>
    <row r="503" spans="3:4">
      <c r="C503" s="8"/>
      <c r="D503" s="8"/>
    </row>
    <row r="504" spans="3:4">
      <c r="C504" s="8"/>
      <c r="D504" s="8"/>
    </row>
    <row r="505" spans="3:4">
      <c r="C505" s="8"/>
      <c r="D505" s="8"/>
    </row>
    <row r="506" spans="3:4">
      <c r="C506" s="8"/>
      <c r="D506" s="8"/>
    </row>
    <row r="507" spans="3:4">
      <c r="C507" s="8"/>
      <c r="D507" s="8"/>
    </row>
    <row r="508" spans="3:4">
      <c r="C508" s="8"/>
      <c r="D508" s="8"/>
    </row>
    <row r="509" spans="3:4">
      <c r="C509" s="8"/>
      <c r="D509" s="8"/>
    </row>
    <row r="510" spans="3:4">
      <c r="C510" s="8"/>
      <c r="D510" s="8"/>
    </row>
    <row r="511" spans="3:4">
      <c r="C511" s="8"/>
      <c r="D511" s="8"/>
    </row>
  </sheetData>
  <mergeCells count="6">
    <mergeCell ref="A24:A26"/>
    <mergeCell ref="A1:D1"/>
    <mergeCell ref="A3:D3"/>
    <mergeCell ref="A5:B5"/>
    <mergeCell ref="A7:A9"/>
    <mergeCell ref="A10:A12"/>
  </mergeCells>
  <pageMargins left="0.75" right="0.75"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6"/>
  <sheetViews>
    <sheetView zoomScale="75" workbookViewId="0">
      <selection activeCell="A73" sqref="A73"/>
    </sheetView>
  </sheetViews>
  <sheetFormatPr defaultRowHeight="18" customHeight="1"/>
  <cols>
    <col min="1" max="1" width="30.7109375" style="178" customWidth="1"/>
    <col min="2" max="11" width="13.42578125" style="178" customWidth="1"/>
    <col min="12" max="12" width="3.85546875" style="178" customWidth="1"/>
    <col min="13" max="13" width="19.42578125" style="178" customWidth="1"/>
    <col min="14" max="14" width="20.28515625" style="178" customWidth="1"/>
    <col min="15" max="17" width="16.28515625" style="178" customWidth="1"/>
    <col min="18" max="18" width="2.42578125" style="178" customWidth="1"/>
    <col min="19" max="19" width="20.85546875" style="178" customWidth="1"/>
    <col min="20" max="29" width="15.28515625" style="178" customWidth="1"/>
    <col min="30" max="16384" width="9.140625" style="178"/>
  </cols>
  <sheetData>
    <row r="1" spans="1:29" ht="21" customHeight="1">
      <c r="A1" s="303" t="s">
        <v>255</v>
      </c>
      <c r="B1" s="304"/>
      <c r="C1" s="304"/>
      <c r="D1" s="304"/>
      <c r="E1" s="304"/>
      <c r="F1" s="304"/>
      <c r="G1" s="304"/>
      <c r="H1" s="304"/>
      <c r="I1" s="304"/>
      <c r="J1" s="304"/>
      <c r="K1" s="305"/>
      <c r="M1" s="295" t="s">
        <v>256</v>
      </c>
      <c r="N1" s="296"/>
      <c r="O1" s="295"/>
      <c r="P1" s="295"/>
      <c r="Q1" s="295"/>
      <c r="S1" s="306"/>
      <c r="T1" s="309"/>
      <c r="U1" s="310"/>
      <c r="V1" s="310"/>
      <c r="W1" s="310"/>
      <c r="X1" s="310"/>
      <c r="Y1" s="310"/>
      <c r="Z1" s="310"/>
      <c r="AA1" s="310"/>
      <c r="AB1" s="310"/>
      <c r="AC1" s="311"/>
    </row>
    <row r="2" spans="1:29" ht="27.75" customHeight="1">
      <c r="A2" s="293" t="s">
        <v>185</v>
      </c>
      <c r="B2" s="297" t="s">
        <v>186</v>
      </c>
      <c r="C2" s="298"/>
      <c r="D2" s="298"/>
      <c r="E2" s="298"/>
      <c r="F2" s="298"/>
      <c r="G2" s="299"/>
      <c r="H2" s="299"/>
      <c r="I2" s="299"/>
      <c r="J2" s="299"/>
      <c r="K2" s="300"/>
      <c r="M2" s="179"/>
      <c r="N2" s="179" t="s">
        <v>188</v>
      </c>
      <c r="O2" s="179" t="s">
        <v>189</v>
      </c>
      <c r="P2" s="180" t="s">
        <v>190</v>
      </c>
      <c r="Q2" s="181" t="s">
        <v>191</v>
      </c>
      <c r="S2" s="307"/>
      <c r="T2" s="298" t="s">
        <v>258</v>
      </c>
      <c r="U2" s="301"/>
      <c r="V2" s="301"/>
      <c r="W2" s="301"/>
      <c r="X2" s="301"/>
      <c r="Y2" s="301"/>
      <c r="Z2" s="301"/>
      <c r="AA2" s="301"/>
      <c r="AB2" s="301"/>
      <c r="AC2" s="302"/>
    </row>
    <row r="3" spans="1:29" ht="23.25" customHeight="1">
      <c r="A3" s="294"/>
      <c r="B3" s="182">
        <v>1</v>
      </c>
      <c r="C3" s="182">
        <v>2</v>
      </c>
      <c r="D3" s="182">
        <v>3</v>
      </c>
      <c r="E3" s="182">
        <v>4</v>
      </c>
      <c r="F3" s="182">
        <v>5</v>
      </c>
      <c r="G3" s="182">
        <v>6</v>
      </c>
      <c r="H3" s="182">
        <v>7</v>
      </c>
      <c r="I3" s="182">
        <v>8</v>
      </c>
      <c r="J3" s="182">
        <v>9</v>
      </c>
      <c r="K3" s="182">
        <v>10</v>
      </c>
      <c r="M3" s="183" t="s">
        <v>192</v>
      </c>
      <c r="N3" s="184"/>
      <c r="O3" s="184"/>
      <c r="P3" s="184"/>
      <c r="Q3" s="185">
        <f>SUM(N3:P3)</f>
        <v>0</v>
      </c>
      <c r="S3" s="308"/>
      <c r="T3" s="218">
        <v>1</v>
      </c>
      <c r="U3" s="182">
        <v>2</v>
      </c>
      <c r="V3" s="182">
        <v>3</v>
      </c>
      <c r="W3" s="182">
        <v>4</v>
      </c>
      <c r="X3" s="182">
        <v>5</v>
      </c>
      <c r="Y3" s="182">
        <v>6</v>
      </c>
      <c r="Z3" s="182">
        <v>7</v>
      </c>
      <c r="AA3" s="182">
        <v>8</v>
      </c>
      <c r="AB3" s="182">
        <v>9</v>
      </c>
      <c r="AC3" s="182">
        <v>10</v>
      </c>
    </row>
    <row r="4" spans="1:29" ht="19.5" customHeight="1">
      <c r="A4" s="186" t="s">
        <v>193</v>
      </c>
      <c r="B4" s="187"/>
      <c r="C4" s="187"/>
      <c r="D4" s="187"/>
      <c r="E4" s="187"/>
      <c r="F4" s="187"/>
      <c r="G4" s="187"/>
      <c r="H4" s="187"/>
      <c r="I4" s="187"/>
      <c r="J4" s="187"/>
      <c r="K4" s="187"/>
      <c r="M4" s="186" t="s">
        <v>193</v>
      </c>
      <c r="N4" s="188"/>
      <c r="O4" s="188"/>
      <c r="P4" s="188"/>
      <c r="Q4" s="95"/>
      <c r="S4" s="189" t="s">
        <v>193</v>
      </c>
      <c r="T4" s="190">
        <f>B4*30*$Q$3</f>
        <v>0</v>
      </c>
      <c r="U4" s="190">
        <f t="shared" ref="U4:U15" si="0">C4*30*$Q$3</f>
        <v>0</v>
      </c>
      <c r="V4" s="190">
        <f t="shared" ref="V4:V15" si="1">D4*30*$Q$3</f>
        <v>0</v>
      </c>
      <c r="W4" s="190">
        <f t="shared" ref="W4:W15" si="2">E4*30*$Q$3</f>
        <v>0</v>
      </c>
      <c r="X4" s="190">
        <f t="shared" ref="X4:X15" si="3">F4*30*$Q$3</f>
        <v>0</v>
      </c>
      <c r="Y4" s="190">
        <f t="shared" ref="Y4:Y15" si="4">G4*30*$Q$3</f>
        <v>0</v>
      </c>
      <c r="Z4" s="190">
        <f t="shared" ref="Z4:Z15" si="5">H4*30*$Q$3</f>
        <v>0</v>
      </c>
      <c r="AA4" s="190">
        <f t="shared" ref="AA4:AA15" si="6">I4*30*$Q$3</f>
        <v>0</v>
      </c>
      <c r="AB4" s="190">
        <f t="shared" ref="AB4:AB15" si="7">J4*30*$Q$3</f>
        <v>0</v>
      </c>
      <c r="AC4" s="190">
        <f t="shared" ref="AC4:AC15" si="8">K4*30*$Q$3</f>
        <v>0</v>
      </c>
    </row>
    <row r="5" spans="1:29" ht="19.5" customHeight="1">
      <c r="A5" s="186" t="s">
        <v>194</v>
      </c>
      <c r="B5" s="187"/>
      <c r="C5" s="187"/>
      <c r="D5" s="187"/>
      <c r="E5" s="187"/>
      <c r="F5" s="187"/>
      <c r="G5" s="187"/>
      <c r="H5" s="187"/>
      <c r="I5" s="187"/>
      <c r="J5" s="187"/>
      <c r="K5" s="187"/>
      <c r="M5" s="186" t="s">
        <v>194</v>
      </c>
      <c r="N5" s="188"/>
      <c r="O5" s="188"/>
      <c r="P5" s="188"/>
      <c r="Q5" s="95"/>
      <c r="S5" s="189" t="s">
        <v>194</v>
      </c>
      <c r="T5" s="190">
        <f t="shared" ref="T5:T15" si="9">B5*30*$Q$3</f>
        <v>0</v>
      </c>
      <c r="U5" s="190">
        <f t="shared" si="0"/>
        <v>0</v>
      </c>
      <c r="V5" s="190">
        <f t="shared" si="1"/>
        <v>0</v>
      </c>
      <c r="W5" s="190">
        <f t="shared" si="2"/>
        <v>0</v>
      </c>
      <c r="X5" s="190">
        <f t="shared" si="3"/>
        <v>0</v>
      </c>
      <c r="Y5" s="190">
        <f t="shared" si="4"/>
        <v>0</v>
      </c>
      <c r="Z5" s="190">
        <f t="shared" si="5"/>
        <v>0</v>
      </c>
      <c r="AA5" s="190">
        <f t="shared" si="6"/>
        <v>0</v>
      </c>
      <c r="AB5" s="190">
        <f t="shared" si="7"/>
        <v>0</v>
      </c>
      <c r="AC5" s="190">
        <f t="shared" si="8"/>
        <v>0</v>
      </c>
    </row>
    <row r="6" spans="1:29" ht="19.5" customHeight="1">
      <c r="A6" s="186" t="s">
        <v>195</v>
      </c>
      <c r="B6" s="187"/>
      <c r="C6" s="187"/>
      <c r="D6" s="187"/>
      <c r="E6" s="187"/>
      <c r="F6" s="187"/>
      <c r="G6" s="187"/>
      <c r="H6" s="187"/>
      <c r="I6" s="187"/>
      <c r="J6" s="187"/>
      <c r="K6" s="187"/>
      <c r="M6" s="186" t="s">
        <v>195</v>
      </c>
      <c r="N6" s="188"/>
      <c r="O6" s="188"/>
      <c r="P6" s="188"/>
      <c r="Q6" s="95"/>
      <c r="S6" s="189" t="s">
        <v>195</v>
      </c>
      <c r="T6" s="190">
        <f t="shared" si="9"/>
        <v>0</v>
      </c>
      <c r="U6" s="190">
        <f t="shared" si="0"/>
        <v>0</v>
      </c>
      <c r="V6" s="190">
        <f t="shared" si="1"/>
        <v>0</v>
      </c>
      <c r="W6" s="190">
        <f t="shared" si="2"/>
        <v>0</v>
      </c>
      <c r="X6" s="190">
        <f t="shared" si="3"/>
        <v>0</v>
      </c>
      <c r="Y6" s="190">
        <f t="shared" si="4"/>
        <v>0</v>
      </c>
      <c r="Z6" s="190">
        <f t="shared" si="5"/>
        <v>0</v>
      </c>
      <c r="AA6" s="190">
        <f t="shared" si="6"/>
        <v>0</v>
      </c>
      <c r="AB6" s="190">
        <f t="shared" si="7"/>
        <v>0</v>
      </c>
      <c r="AC6" s="190">
        <f t="shared" si="8"/>
        <v>0</v>
      </c>
    </row>
    <row r="7" spans="1:29" ht="19.5" customHeight="1">
      <c r="A7" s="186" t="s">
        <v>196</v>
      </c>
      <c r="B7" s="187"/>
      <c r="C7" s="187"/>
      <c r="D7" s="187"/>
      <c r="E7" s="187"/>
      <c r="F7" s="187"/>
      <c r="G7" s="187"/>
      <c r="H7" s="187"/>
      <c r="I7" s="187"/>
      <c r="J7" s="187"/>
      <c r="K7" s="187"/>
      <c r="M7" s="186" t="s">
        <v>196</v>
      </c>
      <c r="N7" s="188"/>
      <c r="O7" s="188"/>
      <c r="P7" s="188"/>
      <c r="Q7" s="95"/>
      <c r="S7" s="189" t="s">
        <v>196</v>
      </c>
      <c r="T7" s="190">
        <f t="shared" si="9"/>
        <v>0</v>
      </c>
      <c r="U7" s="190">
        <f t="shared" si="0"/>
        <v>0</v>
      </c>
      <c r="V7" s="190">
        <f t="shared" si="1"/>
        <v>0</v>
      </c>
      <c r="W7" s="190">
        <f t="shared" si="2"/>
        <v>0</v>
      </c>
      <c r="X7" s="190">
        <f t="shared" si="3"/>
        <v>0</v>
      </c>
      <c r="Y7" s="190">
        <f t="shared" si="4"/>
        <v>0</v>
      </c>
      <c r="Z7" s="190">
        <f t="shared" si="5"/>
        <v>0</v>
      </c>
      <c r="AA7" s="190">
        <f t="shared" si="6"/>
        <v>0</v>
      </c>
      <c r="AB7" s="190">
        <f t="shared" si="7"/>
        <v>0</v>
      </c>
      <c r="AC7" s="190">
        <f t="shared" si="8"/>
        <v>0</v>
      </c>
    </row>
    <row r="8" spans="1:29" ht="19.5" customHeight="1">
      <c r="A8" s="186" t="s">
        <v>197</v>
      </c>
      <c r="B8" s="187"/>
      <c r="C8" s="187"/>
      <c r="D8" s="187"/>
      <c r="E8" s="187"/>
      <c r="F8" s="187"/>
      <c r="G8" s="187"/>
      <c r="H8" s="187"/>
      <c r="I8" s="187"/>
      <c r="J8" s="187"/>
      <c r="K8" s="187"/>
      <c r="M8" s="186" t="s">
        <v>197</v>
      </c>
      <c r="N8" s="188"/>
      <c r="O8" s="188"/>
      <c r="P8" s="188"/>
      <c r="Q8" s="95"/>
      <c r="S8" s="189" t="s">
        <v>197</v>
      </c>
      <c r="T8" s="190">
        <f t="shared" si="9"/>
        <v>0</v>
      </c>
      <c r="U8" s="190">
        <f t="shared" si="0"/>
        <v>0</v>
      </c>
      <c r="V8" s="190">
        <f t="shared" si="1"/>
        <v>0</v>
      </c>
      <c r="W8" s="190">
        <f t="shared" si="2"/>
        <v>0</v>
      </c>
      <c r="X8" s="190">
        <f t="shared" si="3"/>
        <v>0</v>
      </c>
      <c r="Y8" s="190">
        <f t="shared" si="4"/>
        <v>0</v>
      </c>
      <c r="Z8" s="190">
        <f t="shared" si="5"/>
        <v>0</v>
      </c>
      <c r="AA8" s="190">
        <f t="shared" si="6"/>
        <v>0</v>
      </c>
      <c r="AB8" s="190">
        <f t="shared" si="7"/>
        <v>0</v>
      </c>
      <c r="AC8" s="190">
        <f t="shared" si="8"/>
        <v>0</v>
      </c>
    </row>
    <row r="9" spans="1:29" ht="19.5" customHeight="1">
      <c r="A9" s="186" t="s">
        <v>198</v>
      </c>
      <c r="B9" s="187"/>
      <c r="C9" s="187"/>
      <c r="D9" s="187"/>
      <c r="E9" s="187"/>
      <c r="F9" s="187"/>
      <c r="G9" s="187"/>
      <c r="H9" s="187"/>
      <c r="I9" s="187"/>
      <c r="J9" s="187"/>
      <c r="K9" s="187"/>
      <c r="M9" s="186" t="s">
        <v>198</v>
      </c>
      <c r="N9" s="188"/>
      <c r="O9" s="188"/>
      <c r="P9" s="188"/>
      <c r="Q9" s="95"/>
      <c r="S9" s="189" t="s">
        <v>198</v>
      </c>
      <c r="T9" s="190">
        <f t="shared" si="9"/>
        <v>0</v>
      </c>
      <c r="U9" s="190">
        <f t="shared" si="0"/>
        <v>0</v>
      </c>
      <c r="V9" s="190">
        <f t="shared" si="1"/>
        <v>0</v>
      </c>
      <c r="W9" s="190">
        <f t="shared" si="2"/>
        <v>0</v>
      </c>
      <c r="X9" s="190">
        <f t="shared" si="3"/>
        <v>0</v>
      </c>
      <c r="Y9" s="190">
        <f t="shared" si="4"/>
        <v>0</v>
      </c>
      <c r="Z9" s="190">
        <f t="shared" si="5"/>
        <v>0</v>
      </c>
      <c r="AA9" s="190">
        <f t="shared" si="6"/>
        <v>0</v>
      </c>
      <c r="AB9" s="190">
        <f t="shared" si="7"/>
        <v>0</v>
      </c>
      <c r="AC9" s="190">
        <f t="shared" si="8"/>
        <v>0</v>
      </c>
    </row>
    <row r="10" spans="1:29" ht="19.5" customHeight="1">
      <c r="A10" s="186" t="s">
        <v>199</v>
      </c>
      <c r="B10" s="187"/>
      <c r="C10" s="187"/>
      <c r="D10" s="187"/>
      <c r="E10" s="187"/>
      <c r="F10" s="187"/>
      <c r="G10" s="187"/>
      <c r="H10" s="187"/>
      <c r="I10" s="187"/>
      <c r="J10" s="187"/>
      <c r="K10" s="187"/>
      <c r="M10" s="186" t="s">
        <v>199</v>
      </c>
      <c r="N10" s="188"/>
      <c r="O10" s="188"/>
      <c r="P10" s="188"/>
      <c r="Q10" s="95"/>
      <c r="S10" s="189" t="s">
        <v>199</v>
      </c>
      <c r="T10" s="190">
        <f t="shared" si="9"/>
        <v>0</v>
      </c>
      <c r="U10" s="190">
        <f t="shared" si="0"/>
        <v>0</v>
      </c>
      <c r="V10" s="190">
        <f t="shared" si="1"/>
        <v>0</v>
      </c>
      <c r="W10" s="190">
        <f t="shared" si="2"/>
        <v>0</v>
      </c>
      <c r="X10" s="190">
        <f t="shared" si="3"/>
        <v>0</v>
      </c>
      <c r="Y10" s="190">
        <f t="shared" si="4"/>
        <v>0</v>
      </c>
      <c r="Z10" s="190">
        <f t="shared" si="5"/>
        <v>0</v>
      </c>
      <c r="AA10" s="190">
        <f t="shared" si="6"/>
        <v>0</v>
      </c>
      <c r="AB10" s="190">
        <f t="shared" si="7"/>
        <v>0</v>
      </c>
      <c r="AC10" s="190">
        <f t="shared" si="8"/>
        <v>0</v>
      </c>
    </row>
    <row r="11" spans="1:29" ht="19.5" customHeight="1">
      <c r="A11" s="186" t="s">
        <v>200</v>
      </c>
      <c r="B11" s="187"/>
      <c r="C11" s="187"/>
      <c r="D11" s="187"/>
      <c r="E11" s="187"/>
      <c r="F11" s="187"/>
      <c r="G11" s="187"/>
      <c r="H11" s="187"/>
      <c r="I11" s="187"/>
      <c r="J11" s="187"/>
      <c r="K11" s="187"/>
      <c r="M11" s="186" t="s">
        <v>200</v>
      </c>
      <c r="N11" s="188"/>
      <c r="O11" s="188"/>
      <c r="P11" s="188"/>
      <c r="Q11" s="95"/>
      <c r="S11" s="189" t="s">
        <v>200</v>
      </c>
      <c r="T11" s="190">
        <f t="shared" si="9"/>
        <v>0</v>
      </c>
      <c r="U11" s="190">
        <f t="shared" si="0"/>
        <v>0</v>
      </c>
      <c r="V11" s="190">
        <f t="shared" si="1"/>
        <v>0</v>
      </c>
      <c r="W11" s="190">
        <f t="shared" si="2"/>
        <v>0</v>
      </c>
      <c r="X11" s="190">
        <f t="shared" si="3"/>
        <v>0</v>
      </c>
      <c r="Y11" s="190">
        <f t="shared" si="4"/>
        <v>0</v>
      </c>
      <c r="Z11" s="190">
        <f t="shared" si="5"/>
        <v>0</v>
      </c>
      <c r="AA11" s="190">
        <f t="shared" si="6"/>
        <v>0</v>
      </c>
      <c r="AB11" s="190">
        <f t="shared" si="7"/>
        <v>0</v>
      </c>
      <c r="AC11" s="190">
        <f t="shared" si="8"/>
        <v>0</v>
      </c>
    </row>
    <row r="12" spans="1:29" ht="19.5" customHeight="1">
      <c r="A12" s="186" t="s">
        <v>201</v>
      </c>
      <c r="B12" s="187"/>
      <c r="C12" s="187"/>
      <c r="D12" s="187"/>
      <c r="E12" s="187"/>
      <c r="F12" s="187"/>
      <c r="G12" s="187"/>
      <c r="H12" s="187"/>
      <c r="I12" s="187"/>
      <c r="J12" s="187"/>
      <c r="K12" s="187"/>
      <c r="M12" s="186" t="s">
        <v>201</v>
      </c>
      <c r="N12" s="188"/>
      <c r="O12" s="188"/>
      <c r="P12" s="188"/>
      <c r="Q12" s="95"/>
      <c r="S12" s="189" t="s">
        <v>201</v>
      </c>
      <c r="T12" s="190">
        <f t="shared" si="9"/>
        <v>0</v>
      </c>
      <c r="U12" s="190">
        <f t="shared" si="0"/>
        <v>0</v>
      </c>
      <c r="V12" s="190">
        <f t="shared" si="1"/>
        <v>0</v>
      </c>
      <c r="W12" s="190">
        <f t="shared" si="2"/>
        <v>0</v>
      </c>
      <c r="X12" s="190">
        <f t="shared" si="3"/>
        <v>0</v>
      </c>
      <c r="Y12" s="190">
        <f t="shared" si="4"/>
        <v>0</v>
      </c>
      <c r="Z12" s="190">
        <f t="shared" si="5"/>
        <v>0</v>
      </c>
      <c r="AA12" s="190">
        <f t="shared" si="6"/>
        <v>0</v>
      </c>
      <c r="AB12" s="190">
        <f t="shared" si="7"/>
        <v>0</v>
      </c>
      <c r="AC12" s="190">
        <f t="shared" si="8"/>
        <v>0</v>
      </c>
    </row>
    <row r="13" spans="1:29" ht="19.5" customHeight="1">
      <c r="A13" s="186" t="s">
        <v>202</v>
      </c>
      <c r="B13" s="187"/>
      <c r="C13" s="187"/>
      <c r="D13" s="187"/>
      <c r="E13" s="187"/>
      <c r="F13" s="187"/>
      <c r="G13" s="187"/>
      <c r="H13" s="187"/>
      <c r="I13" s="187"/>
      <c r="J13" s="187"/>
      <c r="K13" s="187"/>
      <c r="M13" s="186" t="s">
        <v>202</v>
      </c>
      <c r="N13" s="188"/>
      <c r="O13" s="188"/>
      <c r="P13" s="188"/>
      <c r="Q13" s="95"/>
      <c r="S13" s="189" t="s">
        <v>202</v>
      </c>
      <c r="T13" s="190">
        <f t="shared" si="9"/>
        <v>0</v>
      </c>
      <c r="U13" s="190">
        <f t="shared" si="0"/>
        <v>0</v>
      </c>
      <c r="V13" s="190">
        <f t="shared" si="1"/>
        <v>0</v>
      </c>
      <c r="W13" s="190">
        <f t="shared" si="2"/>
        <v>0</v>
      </c>
      <c r="X13" s="190">
        <f t="shared" si="3"/>
        <v>0</v>
      </c>
      <c r="Y13" s="190">
        <f t="shared" si="4"/>
        <v>0</v>
      </c>
      <c r="Z13" s="190">
        <f t="shared" si="5"/>
        <v>0</v>
      </c>
      <c r="AA13" s="190">
        <f t="shared" si="6"/>
        <v>0</v>
      </c>
      <c r="AB13" s="190">
        <f t="shared" si="7"/>
        <v>0</v>
      </c>
      <c r="AC13" s="190">
        <f t="shared" si="8"/>
        <v>0</v>
      </c>
    </row>
    <row r="14" spans="1:29" ht="19.5" customHeight="1">
      <c r="A14" s="186" t="s">
        <v>203</v>
      </c>
      <c r="B14" s="187"/>
      <c r="C14" s="187"/>
      <c r="D14" s="187"/>
      <c r="E14" s="187"/>
      <c r="F14" s="187"/>
      <c r="G14" s="187"/>
      <c r="H14" s="187"/>
      <c r="I14" s="187"/>
      <c r="J14" s="187"/>
      <c r="K14" s="187"/>
      <c r="M14" s="186" t="s">
        <v>203</v>
      </c>
      <c r="N14" s="188"/>
      <c r="O14" s="188"/>
      <c r="P14" s="188"/>
      <c r="Q14" s="95"/>
      <c r="S14" s="189" t="s">
        <v>203</v>
      </c>
      <c r="T14" s="190">
        <f t="shared" si="9"/>
        <v>0</v>
      </c>
      <c r="U14" s="190">
        <f t="shared" si="0"/>
        <v>0</v>
      </c>
      <c r="V14" s="190">
        <f t="shared" si="1"/>
        <v>0</v>
      </c>
      <c r="W14" s="190">
        <f t="shared" si="2"/>
        <v>0</v>
      </c>
      <c r="X14" s="190">
        <f t="shared" si="3"/>
        <v>0</v>
      </c>
      <c r="Y14" s="190">
        <f t="shared" si="4"/>
        <v>0</v>
      </c>
      <c r="Z14" s="190">
        <f t="shared" si="5"/>
        <v>0</v>
      </c>
      <c r="AA14" s="190">
        <f t="shared" si="6"/>
        <v>0</v>
      </c>
      <c r="AB14" s="190">
        <f t="shared" si="7"/>
        <v>0</v>
      </c>
      <c r="AC14" s="190">
        <f t="shared" si="8"/>
        <v>0</v>
      </c>
    </row>
    <row r="15" spans="1:29" ht="19.5" customHeight="1">
      <c r="A15" s="186" t="s">
        <v>204</v>
      </c>
      <c r="B15" s="187"/>
      <c r="C15" s="187"/>
      <c r="D15" s="187"/>
      <c r="E15" s="187"/>
      <c r="F15" s="187"/>
      <c r="G15" s="187"/>
      <c r="H15" s="187"/>
      <c r="I15" s="187"/>
      <c r="J15" s="187"/>
      <c r="K15" s="187"/>
      <c r="M15" s="186" t="s">
        <v>204</v>
      </c>
      <c r="N15" s="188"/>
      <c r="O15" s="188"/>
      <c r="P15" s="188"/>
      <c r="Q15" s="95"/>
      <c r="S15" s="189" t="s">
        <v>204</v>
      </c>
      <c r="T15" s="190">
        <f t="shared" si="9"/>
        <v>0</v>
      </c>
      <c r="U15" s="190">
        <f t="shared" si="0"/>
        <v>0</v>
      </c>
      <c r="V15" s="190">
        <f t="shared" si="1"/>
        <v>0</v>
      </c>
      <c r="W15" s="190">
        <f t="shared" si="2"/>
        <v>0</v>
      </c>
      <c r="X15" s="190">
        <f t="shared" si="3"/>
        <v>0</v>
      </c>
      <c r="Y15" s="190">
        <f t="shared" si="4"/>
        <v>0</v>
      </c>
      <c r="Z15" s="190">
        <f t="shared" si="5"/>
        <v>0</v>
      </c>
      <c r="AA15" s="190">
        <f t="shared" si="6"/>
        <v>0</v>
      </c>
      <c r="AB15" s="190">
        <f t="shared" si="7"/>
        <v>0</v>
      </c>
      <c r="AC15" s="190">
        <f t="shared" si="8"/>
        <v>0</v>
      </c>
    </row>
    <row r="16" spans="1:29" ht="19.5" customHeight="1">
      <c r="A16" s="186" t="s">
        <v>227</v>
      </c>
      <c r="B16" s="216"/>
      <c r="C16" s="216"/>
      <c r="D16" s="216"/>
      <c r="E16" s="216"/>
      <c r="F16" s="216"/>
      <c r="G16" s="216"/>
      <c r="H16" s="216"/>
      <c r="I16" s="216"/>
      <c r="J16" s="216"/>
      <c r="K16" s="216"/>
      <c r="N16" s="192"/>
      <c r="O16" s="192"/>
      <c r="P16" s="192"/>
      <c r="Q16" s="195"/>
      <c r="S16" s="180" t="s">
        <v>205</v>
      </c>
      <c r="T16" s="194">
        <f t="shared" ref="T16:AC16" si="10">SUM(T4:T15)</f>
        <v>0</v>
      </c>
      <c r="U16" s="194">
        <f t="shared" si="10"/>
        <v>0</v>
      </c>
      <c r="V16" s="194">
        <f t="shared" si="10"/>
        <v>0</v>
      </c>
      <c r="W16" s="194">
        <f t="shared" si="10"/>
        <v>0</v>
      </c>
      <c r="X16" s="194">
        <f t="shared" si="10"/>
        <v>0</v>
      </c>
      <c r="Y16" s="194">
        <f t="shared" si="10"/>
        <v>0</v>
      </c>
      <c r="Z16" s="194">
        <f t="shared" si="10"/>
        <v>0</v>
      </c>
      <c r="AA16" s="194">
        <f t="shared" si="10"/>
        <v>0</v>
      </c>
      <c r="AB16" s="194">
        <f t="shared" si="10"/>
        <v>0</v>
      </c>
      <c r="AC16" s="194">
        <f t="shared" si="10"/>
        <v>0</v>
      </c>
    </row>
    <row r="17" spans="1:17" ht="85.5" customHeight="1">
      <c r="A17" s="191" t="s">
        <v>228</v>
      </c>
      <c r="B17" s="217" t="e">
        <f>SUM(B4:B15)/B16</f>
        <v>#DIV/0!</v>
      </c>
      <c r="C17" s="217" t="e">
        <f t="shared" ref="C17:K17" si="11">SUM(C4:C15)/C16</f>
        <v>#DIV/0!</v>
      </c>
      <c r="D17" s="217" t="e">
        <f t="shared" si="11"/>
        <v>#DIV/0!</v>
      </c>
      <c r="E17" s="217" t="e">
        <f t="shared" si="11"/>
        <v>#DIV/0!</v>
      </c>
      <c r="F17" s="217" t="e">
        <f t="shared" si="11"/>
        <v>#DIV/0!</v>
      </c>
      <c r="G17" s="217" t="e">
        <f t="shared" si="11"/>
        <v>#DIV/0!</v>
      </c>
      <c r="H17" s="217" t="e">
        <f t="shared" si="11"/>
        <v>#DIV/0!</v>
      </c>
      <c r="I17" s="217" t="e">
        <f t="shared" si="11"/>
        <v>#DIV/0!</v>
      </c>
      <c r="J17" s="217" t="e">
        <f t="shared" si="11"/>
        <v>#DIV/0!</v>
      </c>
      <c r="K17" s="217" t="e">
        <f t="shared" si="11"/>
        <v>#DIV/0!</v>
      </c>
      <c r="N17" s="192"/>
      <c r="O17" s="192"/>
      <c r="P17" s="192"/>
      <c r="Q17" s="193"/>
    </row>
    <row r="18" spans="1:17" ht="18" customHeight="1">
      <c r="N18" s="192"/>
      <c r="O18" s="192"/>
      <c r="P18" s="192"/>
      <c r="Q18" s="195"/>
    </row>
    <row r="19" spans="1:17" ht="18" customHeight="1">
      <c r="A19" s="306"/>
      <c r="B19" s="317" t="s">
        <v>206</v>
      </c>
      <c r="C19" s="318"/>
      <c r="D19" s="318"/>
      <c r="E19" s="318"/>
      <c r="F19" s="318"/>
      <c r="G19" s="318"/>
      <c r="H19" s="318"/>
      <c r="I19" s="318"/>
      <c r="J19" s="318"/>
      <c r="K19" s="319"/>
    </row>
    <row r="20" spans="1:17" ht="80.25" customHeight="1">
      <c r="A20" s="308"/>
      <c r="B20" s="182">
        <v>1</v>
      </c>
      <c r="C20" s="182">
        <v>2</v>
      </c>
      <c r="D20" s="182">
        <v>3</v>
      </c>
      <c r="E20" s="182">
        <v>4</v>
      </c>
      <c r="F20" s="182">
        <v>5</v>
      </c>
      <c r="G20" s="182">
        <v>6</v>
      </c>
      <c r="H20" s="182">
        <v>7</v>
      </c>
      <c r="I20" s="182">
        <v>8</v>
      </c>
      <c r="J20" s="182">
        <v>9</v>
      </c>
      <c r="K20" s="182">
        <v>10</v>
      </c>
      <c r="M20" s="196" t="s">
        <v>187</v>
      </c>
      <c r="N20" s="197" t="s">
        <v>207</v>
      </c>
      <c r="O20" s="198" t="s">
        <v>208</v>
      </c>
      <c r="P20" s="199"/>
    </row>
    <row r="21" spans="1:17" ht="21" customHeight="1">
      <c r="A21" s="186" t="s">
        <v>193</v>
      </c>
      <c r="B21" s="190">
        <f t="shared" ref="B21:K21" si="12">B4*($N4*$N$3+$O4*$O$3+$P4*$P$3)*30</f>
        <v>0</v>
      </c>
      <c r="C21" s="190">
        <f t="shared" si="12"/>
        <v>0</v>
      </c>
      <c r="D21" s="190">
        <f t="shared" si="12"/>
        <v>0</v>
      </c>
      <c r="E21" s="190">
        <f t="shared" si="12"/>
        <v>0</v>
      </c>
      <c r="F21" s="190">
        <f t="shared" si="12"/>
        <v>0</v>
      </c>
      <c r="G21" s="190">
        <f t="shared" si="12"/>
        <v>0</v>
      </c>
      <c r="H21" s="190">
        <f t="shared" si="12"/>
        <v>0</v>
      </c>
      <c r="I21" s="190">
        <f t="shared" si="12"/>
        <v>0</v>
      </c>
      <c r="J21" s="190">
        <f t="shared" si="12"/>
        <v>0</v>
      </c>
      <c r="K21" s="190">
        <f t="shared" si="12"/>
        <v>0</v>
      </c>
      <c r="M21" s="200" t="s">
        <v>209</v>
      </c>
      <c r="N21" s="201"/>
      <c r="O21" s="188"/>
    </row>
    <row r="22" spans="1:17" ht="18" customHeight="1">
      <c r="A22" s="186" t="s">
        <v>194</v>
      </c>
      <c r="B22" s="190">
        <f t="shared" ref="B22:K22" si="13">B5*($N5*$N$3+$O5*$O$3+$P5*$P$3)*30</f>
        <v>0</v>
      </c>
      <c r="C22" s="190">
        <f t="shared" si="13"/>
        <v>0</v>
      </c>
      <c r="D22" s="190">
        <f t="shared" si="13"/>
        <v>0</v>
      </c>
      <c r="E22" s="190">
        <f t="shared" si="13"/>
        <v>0</v>
      </c>
      <c r="F22" s="190">
        <f t="shared" si="13"/>
        <v>0</v>
      </c>
      <c r="G22" s="190">
        <f t="shared" si="13"/>
        <v>0</v>
      </c>
      <c r="H22" s="190">
        <f t="shared" si="13"/>
        <v>0</v>
      </c>
      <c r="I22" s="190">
        <f t="shared" si="13"/>
        <v>0</v>
      </c>
      <c r="J22" s="190">
        <f t="shared" si="13"/>
        <v>0</v>
      </c>
      <c r="K22" s="190">
        <f t="shared" si="13"/>
        <v>0</v>
      </c>
      <c r="M22" s="200" t="s">
        <v>210</v>
      </c>
      <c r="N22" s="201"/>
      <c r="O22" s="188"/>
    </row>
    <row r="23" spans="1:17" ht="27" customHeight="1">
      <c r="A23" s="186" t="s">
        <v>195</v>
      </c>
      <c r="B23" s="190">
        <f t="shared" ref="B23:K23" si="14">B6*($N6*$N$3+$O6*$O$3+$P6*$P$3)*30</f>
        <v>0</v>
      </c>
      <c r="C23" s="190">
        <f t="shared" si="14"/>
        <v>0</v>
      </c>
      <c r="D23" s="190">
        <f t="shared" si="14"/>
        <v>0</v>
      </c>
      <c r="E23" s="190">
        <f t="shared" si="14"/>
        <v>0</v>
      </c>
      <c r="F23" s="190">
        <f t="shared" si="14"/>
        <v>0</v>
      </c>
      <c r="G23" s="190">
        <f t="shared" si="14"/>
        <v>0</v>
      </c>
      <c r="H23" s="190">
        <f t="shared" si="14"/>
        <v>0</v>
      </c>
      <c r="I23" s="190">
        <f t="shared" si="14"/>
        <v>0</v>
      </c>
      <c r="J23" s="190">
        <f t="shared" si="14"/>
        <v>0</v>
      </c>
      <c r="K23" s="190">
        <f t="shared" si="14"/>
        <v>0</v>
      </c>
      <c r="M23" s="200" t="s">
        <v>211</v>
      </c>
      <c r="N23" s="201"/>
      <c r="O23" s="188"/>
    </row>
    <row r="24" spans="1:17" ht="18" customHeight="1">
      <c r="A24" s="186" t="s">
        <v>196</v>
      </c>
      <c r="B24" s="190">
        <f t="shared" ref="B24:K24" si="15">B7*($N7*$N$3+$O7*$O$3+$P7*$P$3)*30</f>
        <v>0</v>
      </c>
      <c r="C24" s="190">
        <f t="shared" si="15"/>
        <v>0</v>
      </c>
      <c r="D24" s="190">
        <f t="shared" si="15"/>
        <v>0</v>
      </c>
      <c r="E24" s="190">
        <f t="shared" si="15"/>
        <v>0</v>
      </c>
      <c r="F24" s="190">
        <f t="shared" si="15"/>
        <v>0</v>
      </c>
      <c r="G24" s="190">
        <f t="shared" si="15"/>
        <v>0</v>
      </c>
      <c r="H24" s="190">
        <f t="shared" si="15"/>
        <v>0</v>
      </c>
      <c r="I24" s="190">
        <f t="shared" si="15"/>
        <v>0</v>
      </c>
      <c r="J24" s="190">
        <f t="shared" si="15"/>
        <v>0</v>
      </c>
      <c r="K24" s="190">
        <f t="shared" si="15"/>
        <v>0</v>
      </c>
    </row>
    <row r="25" spans="1:17" ht="18" customHeight="1">
      <c r="A25" s="186" t="s">
        <v>197</v>
      </c>
      <c r="B25" s="190">
        <f t="shared" ref="B25:K25" si="16">B8*($N8*$N$3+$O8*$O$3+$P8*$P$3)*30</f>
        <v>0</v>
      </c>
      <c r="C25" s="190">
        <f t="shared" si="16"/>
        <v>0</v>
      </c>
      <c r="D25" s="190">
        <f t="shared" si="16"/>
        <v>0</v>
      </c>
      <c r="E25" s="190">
        <f t="shared" si="16"/>
        <v>0</v>
      </c>
      <c r="F25" s="190">
        <f t="shared" si="16"/>
        <v>0</v>
      </c>
      <c r="G25" s="190">
        <f t="shared" si="16"/>
        <v>0</v>
      </c>
      <c r="H25" s="190">
        <f t="shared" si="16"/>
        <v>0</v>
      </c>
      <c r="I25" s="190">
        <f t="shared" si="16"/>
        <v>0</v>
      </c>
      <c r="J25" s="190">
        <f t="shared" si="16"/>
        <v>0</v>
      </c>
      <c r="K25" s="190">
        <f t="shared" si="16"/>
        <v>0</v>
      </c>
    </row>
    <row r="26" spans="1:17" ht="18" customHeight="1">
      <c r="A26" s="186" t="s">
        <v>198</v>
      </c>
      <c r="B26" s="190">
        <f t="shared" ref="B26:K26" si="17">B9*($N9*$N$3+$O9*$O$3+$P9*$P$3)*30</f>
        <v>0</v>
      </c>
      <c r="C26" s="190">
        <f t="shared" si="17"/>
        <v>0</v>
      </c>
      <c r="D26" s="190">
        <f t="shared" si="17"/>
        <v>0</v>
      </c>
      <c r="E26" s="190">
        <f t="shared" si="17"/>
        <v>0</v>
      </c>
      <c r="F26" s="190">
        <f t="shared" si="17"/>
        <v>0</v>
      </c>
      <c r="G26" s="190">
        <f t="shared" si="17"/>
        <v>0</v>
      </c>
      <c r="H26" s="190">
        <f t="shared" si="17"/>
        <v>0</v>
      </c>
      <c r="I26" s="190">
        <f t="shared" si="17"/>
        <v>0</v>
      </c>
      <c r="J26" s="190">
        <f t="shared" si="17"/>
        <v>0</v>
      </c>
      <c r="K26" s="190">
        <f t="shared" si="17"/>
        <v>0</v>
      </c>
    </row>
    <row r="27" spans="1:17" ht="18" customHeight="1">
      <c r="A27" s="186" t="s">
        <v>199</v>
      </c>
      <c r="B27" s="190">
        <f t="shared" ref="B27:K27" si="18">B10*($N10*$N$3+$O10*$O$3+$P10*$P$3)*30</f>
        <v>0</v>
      </c>
      <c r="C27" s="190">
        <f t="shared" si="18"/>
        <v>0</v>
      </c>
      <c r="D27" s="190">
        <f t="shared" si="18"/>
        <v>0</v>
      </c>
      <c r="E27" s="190">
        <f t="shared" si="18"/>
        <v>0</v>
      </c>
      <c r="F27" s="190">
        <f t="shared" si="18"/>
        <v>0</v>
      </c>
      <c r="G27" s="190">
        <f t="shared" si="18"/>
        <v>0</v>
      </c>
      <c r="H27" s="190">
        <f t="shared" si="18"/>
        <v>0</v>
      </c>
      <c r="I27" s="190">
        <f t="shared" si="18"/>
        <v>0</v>
      </c>
      <c r="J27" s="190">
        <f t="shared" si="18"/>
        <v>0</v>
      </c>
      <c r="K27" s="190">
        <f t="shared" si="18"/>
        <v>0</v>
      </c>
    </row>
    <row r="28" spans="1:17" ht="18" customHeight="1">
      <c r="A28" s="186" t="s">
        <v>200</v>
      </c>
      <c r="B28" s="190">
        <f t="shared" ref="B28:K28" si="19">B11*($N11*$N$3+$O11*$O$3+$P11*$P$3)*30</f>
        <v>0</v>
      </c>
      <c r="C28" s="190">
        <f t="shared" si="19"/>
        <v>0</v>
      </c>
      <c r="D28" s="190">
        <f t="shared" si="19"/>
        <v>0</v>
      </c>
      <c r="E28" s="190">
        <f t="shared" si="19"/>
        <v>0</v>
      </c>
      <c r="F28" s="190">
        <f t="shared" si="19"/>
        <v>0</v>
      </c>
      <c r="G28" s="190">
        <f t="shared" si="19"/>
        <v>0</v>
      </c>
      <c r="H28" s="190">
        <f t="shared" si="19"/>
        <v>0</v>
      </c>
      <c r="I28" s="190">
        <f t="shared" si="19"/>
        <v>0</v>
      </c>
      <c r="J28" s="190">
        <f t="shared" si="19"/>
        <v>0</v>
      </c>
      <c r="K28" s="190">
        <f t="shared" si="19"/>
        <v>0</v>
      </c>
    </row>
    <row r="29" spans="1:17" ht="18" customHeight="1">
      <c r="A29" s="186" t="s">
        <v>201</v>
      </c>
      <c r="B29" s="190">
        <f t="shared" ref="B29:K29" si="20">B12*($N12*$N$3+$O12*$O$3+$P12*$P$3)*30</f>
        <v>0</v>
      </c>
      <c r="C29" s="190">
        <f t="shared" si="20"/>
        <v>0</v>
      </c>
      <c r="D29" s="190">
        <f t="shared" si="20"/>
        <v>0</v>
      </c>
      <c r="E29" s="190">
        <f t="shared" si="20"/>
        <v>0</v>
      </c>
      <c r="F29" s="190">
        <f t="shared" si="20"/>
        <v>0</v>
      </c>
      <c r="G29" s="190">
        <f t="shared" si="20"/>
        <v>0</v>
      </c>
      <c r="H29" s="190">
        <f t="shared" si="20"/>
        <v>0</v>
      </c>
      <c r="I29" s="190">
        <f t="shared" si="20"/>
        <v>0</v>
      </c>
      <c r="J29" s="190">
        <f t="shared" si="20"/>
        <v>0</v>
      </c>
      <c r="K29" s="190">
        <f t="shared" si="20"/>
        <v>0</v>
      </c>
    </row>
    <row r="30" spans="1:17" ht="18" customHeight="1">
      <c r="A30" s="186" t="s">
        <v>202</v>
      </c>
      <c r="B30" s="190">
        <f t="shared" ref="B30:K30" si="21">B13*($N13*$N$3+$O13*$O$3+$P13*$P$3)*30</f>
        <v>0</v>
      </c>
      <c r="C30" s="190">
        <f t="shared" si="21"/>
        <v>0</v>
      </c>
      <c r="D30" s="190">
        <f t="shared" si="21"/>
        <v>0</v>
      </c>
      <c r="E30" s="190">
        <f t="shared" si="21"/>
        <v>0</v>
      </c>
      <c r="F30" s="190">
        <f t="shared" si="21"/>
        <v>0</v>
      </c>
      <c r="G30" s="190">
        <f t="shared" si="21"/>
        <v>0</v>
      </c>
      <c r="H30" s="190">
        <f t="shared" si="21"/>
        <v>0</v>
      </c>
      <c r="I30" s="190">
        <f t="shared" si="21"/>
        <v>0</v>
      </c>
      <c r="J30" s="190">
        <f t="shared" si="21"/>
        <v>0</v>
      </c>
      <c r="K30" s="190">
        <f t="shared" si="21"/>
        <v>0</v>
      </c>
    </row>
    <row r="31" spans="1:17" ht="18" customHeight="1">
      <c r="A31" s="186" t="s">
        <v>203</v>
      </c>
      <c r="B31" s="190">
        <f t="shared" ref="B31:K31" si="22">B14*($N14*$N$3+$O14*$O$3+$P14*$P$3)*30</f>
        <v>0</v>
      </c>
      <c r="C31" s="190">
        <f t="shared" si="22"/>
        <v>0</v>
      </c>
      <c r="D31" s="190">
        <f t="shared" si="22"/>
        <v>0</v>
      </c>
      <c r="E31" s="190">
        <f t="shared" si="22"/>
        <v>0</v>
      </c>
      <c r="F31" s="190">
        <f t="shared" si="22"/>
        <v>0</v>
      </c>
      <c r="G31" s="190">
        <f t="shared" si="22"/>
        <v>0</v>
      </c>
      <c r="H31" s="190">
        <f t="shared" si="22"/>
        <v>0</v>
      </c>
      <c r="I31" s="190">
        <f t="shared" si="22"/>
        <v>0</v>
      </c>
      <c r="J31" s="190">
        <f t="shared" si="22"/>
        <v>0</v>
      </c>
      <c r="K31" s="190">
        <f t="shared" si="22"/>
        <v>0</v>
      </c>
    </row>
    <row r="32" spans="1:17" ht="18" customHeight="1">
      <c r="A32" s="186" t="s">
        <v>204</v>
      </c>
      <c r="B32" s="190">
        <f t="shared" ref="B32:K32" si="23">B15*($N15*$N$3+$O15*$O$3+$P15*$P$3)*30</f>
        <v>0</v>
      </c>
      <c r="C32" s="190">
        <f t="shared" si="23"/>
        <v>0</v>
      </c>
      <c r="D32" s="190">
        <f t="shared" si="23"/>
        <v>0</v>
      </c>
      <c r="E32" s="190">
        <f t="shared" si="23"/>
        <v>0</v>
      </c>
      <c r="F32" s="190">
        <f t="shared" si="23"/>
        <v>0</v>
      </c>
      <c r="G32" s="190">
        <f t="shared" si="23"/>
        <v>0</v>
      </c>
      <c r="H32" s="190">
        <f t="shared" si="23"/>
        <v>0</v>
      </c>
      <c r="I32" s="190">
        <f t="shared" si="23"/>
        <v>0</v>
      </c>
      <c r="J32" s="190">
        <f t="shared" si="23"/>
        <v>0</v>
      </c>
      <c r="K32" s="190">
        <f t="shared" si="23"/>
        <v>0</v>
      </c>
    </row>
    <row r="33" spans="1:11" ht="51" customHeight="1">
      <c r="A33" s="202" t="s">
        <v>212</v>
      </c>
      <c r="B33" s="203">
        <f t="shared" ref="B33:K33" si="24">SUM(B21:B32)</f>
        <v>0</v>
      </c>
      <c r="C33" s="203">
        <f t="shared" si="24"/>
        <v>0</v>
      </c>
      <c r="D33" s="203">
        <f t="shared" si="24"/>
        <v>0</v>
      </c>
      <c r="E33" s="203">
        <f t="shared" si="24"/>
        <v>0</v>
      </c>
      <c r="F33" s="203">
        <f t="shared" si="24"/>
        <v>0</v>
      </c>
      <c r="G33" s="203">
        <f t="shared" si="24"/>
        <v>0</v>
      </c>
      <c r="H33" s="203">
        <f t="shared" si="24"/>
        <v>0</v>
      </c>
      <c r="I33" s="203">
        <f t="shared" si="24"/>
        <v>0</v>
      </c>
      <c r="J33" s="203">
        <f t="shared" si="24"/>
        <v>0</v>
      </c>
      <c r="K33" s="203">
        <f t="shared" si="24"/>
        <v>0</v>
      </c>
    </row>
    <row r="35" spans="1:11" ht="18" customHeight="1">
      <c r="B35" s="297" t="s">
        <v>213</v>
      </c>
      <c r="C35" s="298"/>
      <c r="D35" s="298"/>
      <c r="E35" s="298"/>
      <c r="F35" s="298"/>
      <c r="G35" s="298"/>
      <c r="H35" s="298"/>
      <c r="I35" s="298"/>
      <c r="J35" s="298"/>
      <c r="K35" s="312"/>
    </row>
    <row r="36" spans="1:11" ht="18" customHeight="1">
      <c r="B36" s="182">
        <v>1</v>
      </c>
      <c r="C36" s="182">
        <v>2</v>
      </c>
      <c r="D36" s="182">
        <v>3</v>
      </c>
      <c r="E36" s="182">
        <v>4</v>
      </c>
      <c r="F36" s="182">
        <v>5</v>
      </c>
      <c r="G36" s="182">
        <v>6</v>
      </c>
      <c r="H36" s="182">
        <v>7</v>
      </c>
      <c r="I36" s="182">
        <v>8</v>
      </c>
      <c r="J36" s="182">
        <v>9</v>
      </c>
      <c r="K36" s="182">
        <v>10</v>
      </c>
    </row>
    <row r="37" spans="1:11" ht="18" customHeight="1">
      <c r="A37" s="186" t="s">
        <v>193</v>
      </c>
      <c r="B37" s="190">
        <f t="shared" ref="B37:B48" si="25">T4*(($N$21*$O$21)+($N$22*$O$22)+($N$23*$O$23))</f>
        <v>0</v>
      </c>
      <c r="C37" s="190">
        <f t="shared" ref="C37:C48" si="26">U4*(($N$21*$O$21)+($N$22*$O$22)+($N$23*$O$23))</f>
        <v>0</v>
      </c>
      <c r="D37" s="190">
        <f t="shared" ref="D37:D48" si="27">V4*(($N$21*$O$21)+($N$22*$O$22)+($N$23*$O$23))</f>
        <v>0</v>
      </c>
      <c r="E37" s="190">
        <f t="shared" ref="E37:E48" si="28">W4*(($N$21*$O$21)+($N$22*$O$22)+($N$23*$O$23))</f>
        <v>0</v>
      </c>
      <c r="F37" s="190">
        <f t="shared" ref="F37:F48" si="29">X4*(($N$21*$O$21)+($N$22*$O$22)+($N$23*$O$23))</f>
        <v>0</v>
      </c>
      <c r="G37" s="190">
        <f t="shared" ref="G37:G48" si="30">Y4*(($N$21*$O$21)+($N$22*$O$22)+($N$23*$O$23))</f>
        <v>0</v>
      </c>
      <c r="H37" s="190">
        <f t="shared" ref="H37:H48" si="31">Z4*(($N$21*$O$21)+($N$22*$O$22)+($N$23*$O$23))</f>
        <v>0</v>
      </c>
      <c r="I37" s="190">
        <f t="shared" ref="I37:I48" si="32">AA4*(($N$21*$O$21)+($N$22*$O$22)+($N$23*$O$23))</f>
        <v>0</v>
      </c>
      <c r="J37" s="190">
        <f t="shared" ref="J37:J48" si="33">AB4*(($N$21*$O$21)+($N$22*$O$22)+($N$23*$O$23))</f>
        <v>0</v>
      </c>
      <c r="K37" s="190">
        <f t="shared" ref="K37:K48" si="34">AC4*(($N$21*$O$21)+($N$22*$O$22)+($N$23*$O$23))</f>
        <v>0</v>
      </c>
    </row>
    <row r="38" spans="1:11" ht="18" customHeight="1">
      <c r="A38" s="186" t="s">
        <v>194</v>
      </c>
      <c r="B38" s="190">
        <f t="shared" si="25"/>
        <v>0</v>
      </c>
      <c r="C38" s="190">
        <f t="shared" si="26"/>
        <v>0</v>
      </c>
      <c r="D38" s="190">
        <f t="shared" si="27"/>
        <v>0</v>
      </c>
      <c r="E38" s="190">
        <f t="shared" si="28"/>
        <v>0</v>
      </c>
      <c r="F38" s="190">
        <f t="shared" si="29"/>
        <v>0</v>
      </c>
      <c r="G38" s="190">
        <f t="shared" si="30"/>
        <v>0</v>
      </c>
      <c r="H38" s="190">
        <f t="shared" si="31"/>
        <v>0</v>
      </c>
      <c r="I38" s="190">
        <f t="shared" si="32"/>
        <v>0</v>
      </c>
      <c r="J38" s="190">
        <f t="shared" si="33"/>
        <v>0</v>
      </c>
      <c r="K38" s="190">
        <f t="shared" si="34"/>
        <v>0</v>
      </c>
    </row>
    <row r="39" spans="1:11" ht="18" customHeight="1">
      <c r="A39" s="186" t="s">
        <v>195</v>
      </c>
      <c r="B39" s="190">
        <f t="shared" si="25"/>
        <v>0</v>
      </c>
      <c r="C39" s="190">
        <f t="shared" si="26"/>
        <v>0</v>
      </c>
      <c r="D39" s="190">
        <f t="shared" si="27"/>
        <v>0</v>
      </c>
      <c r="E39" s="190">
        <f t="shared" si="28"/>
        <v>0</v>
      </c>
      <c r="F39" s="190">
        <f t="shared" si="29"/>
        <v>0</v>
      </c>
      <c r="G39" s="190">
        <f t="shared" si="30"/>
        <v>0</v>
      </c>
      <c r="H39" s="190">
        <f t="shared" si="31"/>
        <v>0</v>
      </c>
      <c r="I39" s="190">
        <f t="shared" si="32"/>
        <v>0</v>
      </c>
      <c r="J39" s="190">
        <f t="shared" si="33"/>
        <v>0</v>
      </c>
      <c r="K39" s="190">
        <f t="shared" si="34"/>
        <v>0</v>
      </c>
    </row>
    <row r="40" spans="1:11" ht="18" customHeight="1">
      <c r="A40" s="186" t="s">
        <v>196</v>
      </c>
      <c r="B40" s="190">
        <f t="shared" si="25"/>
        <v>0</v>
      </c>
      <c r="C40" s="190">
        <f t="shared" si="26"/>
        <v>0</v>
      </c>
      <c r="D40" s="190">
        <f t="shared" si="27"/>
        <v>0</v>
      </c>
      <c r="E40" s="190">
        <f t="shared" si="28"/>
        <v>0</v>
      </c>
      <c r="F40" s="190">
        <f t="shared" si="29"/>
        <v>0</v>
      </c>
      <c r="G40" s="190">
        <f t="shared" si="30"/>
        <v>0</v>
      </c>
      <c r="H40" s="190">
        <f t="shared" si="31"/>
        <v>0</v>
      </c>
      <c r="I40" s="190">
        <f t="shared" si="32"/>
        <v>0</v>
      </c>
      <c r="J40" s="190">
        <f t="shared" si="33"/>
        <v>0</v>
      </c>
      <c r="K40" s="190">
        <f t="shared" si="34"/>
        <v>0</v>
      </c>
    </row>
    <row r="41" spans="1:11" ht="18" customHeight="1">
      <c r="A41" s="186" t="s">
        <v>197</v>
      </c>
      <c r="B41" s="190">
        <f t="shared" si="25"/>
        <v>0</v>
      </c>
      <c r="C41" s="190">
        <f t="shared" si="26"/>
        <v>0</v>
      </c>
      <c r="D41" s="190">
        <f t="shared" si="27"/>
        <v>0</v>
      </c>
      <c r="E41" s="190">
        <f t="shared" si="28"/>
        <v>0</v>
      </c>
      <c r="F41" s="190">
        <f t="shared" si="29"/>
        <v>0</v>
      </c>
      <c r="G41" s="190">
        <f t="shared" si="30"/>
        <v>0</v>
      </c>
      <c r="H41" s="190">
        <f t="shared" si="31"/>
        <v>0</v>
      </c>
      <c r="I41" s="190">
        <f t="shared" si="32"/>
        <v>0</v>
      </c>
      <c r="J41" s="190">
        <f t="shared" si="33"/>
        <v>0</v>
      </c>
      <c r="K41" s="190">
        <f t="shared" si="34"/>
        <v>0</v>
      </c>
    </row>
    <row r="42" spans="1:11" ht="18" customHeight="1">
      <c r="A42" s="186" t="s">
        <v>198</v>
      </c>
      <c r="B42" s="190">
        <f t="shared" si="25"/>
        <v>0</v>
      </c>
      <c r="C42" s="190">
        <f t="shared" si="26"/>
        <v>0</v>
      </c>
      <c r="D42" s="190">
        <f t="shared" si="27"/>
        <v>0</v>
      </c>
      <c r="E42" s="190">
        <f t="shared" si="28"/>
        <v>0</v>
      </c>
      <c r="F42" s="190">
        <f t="shared" si="29"/>
        <v>0</v>
      </c>
      <c r="G42" s="190">
        <f t="shared" si="30"/>
        <v>0</v>
      </c>
      <c r="H42" s="190">
        <f t="shared" si="31"/>
        <v>0</v>
      </c>
      <c r="I42" s="190">
        <f t="shared" si="32"/>
        <v>0</v>
      </c>
      <c r="J42" s="190">
        <f t="shared" si="33"/>
        <v>0</v>
      </c>
      <c r="K42" s="190">
        <f t="shared" si="34"/>
        <v>0</v>
      </c>
    </row>
    <row r="43" spans="1:11" ht="18" customHeight="1">
      <c r="A43" s="186" t="s">
        <v>199</v>
      </c>
      <c r="B43" s="190">
        <f t="shared" si="25"/>
        <v>0</v>
      </c>
      <c r="C43" s="190">
        <f t="shared" si="26"/>
        <v>0</v>
      </c>
      <c r="D43" s="190">
        <f t="shared" si="27"/>
        <v>0</v>
      </c>
      <c r="E43" s="190">
        <f t="shared" si="28"/>
        <v>0</v>
      </c>
      <c r="F43" s="190">
        <f t="shared" si="29"/>
        <v>0</v>
      </c>
      <c r="G43" s="190">
        <f t="shared" si="30"/>
        <v>0</v>
      </c>
      <c r="H43" s="190">
        <f t="shared" si="31"/>
        <v>0</v>
      </c>
      <c r="I43" s="190">
        <f t="shared" si="32"/>
        <v>0</v>
      </c>
      <c r="J43" s="190">
        <f t="shared" si="33"/>
        <v>0</v>
      </c>
      <c r="K43" s="190">
        <f t="shared" si="34"/>
        <v>0</v>
      </c>
    </row>
    <row r="44" spans="1:11" ht="18" customHeight="1">
      <c r="A44" s="186" t="s">
        <v>200</v>
      </c>
      <c r="B44" s="190">
        <f t="shared" si="25"/>
        <v>0</v>
      </c>
      <c r="C44" s="190">
        <f t="shared" si="26"/>
        <v>0</v>
      </c>
      <c r="D44" s="190">
        <f t="shared" si="27"/>
        <v>0</v>
      </c>
      <c r="E44" s="190">
        <f t="shared" si="28"/>
        <v>0</v>
      </c>
      <c r="F44" s="190">
        <f t="shared" si="29"/>
        <v>0</v>
      </c>
      <c r="G44" s="190">
        <f t="shared" si="30"/>
        <v>0</v>
      </c>
      <c r="H44" s="190">
        <f t="shared" si="31"/>
        <v>0</v>
      </c>
      <c r="I44" s="190">
        <f t="shared" si="32"/>
        <v>0</v>
      </c>
      <c r="J44" s="190">
        <f t="shared" si="33"/>
        <v>0</v>
      </c>
      <c r="K44" s="190">
        <f t="shared" si="34"/>
        <v>0</v>
      </c>
    </row>
    <row r="45" spans="1:11" ht="18" customHeight="1">
      <c r="A45" s="186" t="s">
        <v>201</v>
      </c>
      <c r="B45" s="190">
        <f t="shared" si="25"/>
        <v>0</v>
      </c>
      <c r="C45" s="190">
        <f t="shared" si="26"/>
        <v>0</v>
      </c>
      <c r="D45" s="190">
        <f t="shared" si="27"/>
        <v>0</v>
      </c>
      <c r="E45" s="190">
        <f t="shared" si="28"/>
        <v>0</v>
      </c>
      <c r="F45" s="190">
        <f t="shared" si="29"/>
        <v>0</v>
      </c>
      <c r="G45" s="190">
        <f t="shared" si="30"/>
        <v>0</v>
      </c>
      <c r="H45" s="190">
        <f t="shared" si="31"/>
        <v>0</v>
      </c>
      <c r="I45" s="190">
        <f t="shared" si="32"/>
        <v>0</v>
      </c>
      <c r="J45" s="190">
        <f t="shared" si="33"/>
        <v>0</v>
      </c>
      <c r="K45" s="190">
        <f t="shared" si="34"/>
        <v>0</v>
      </c>
    </row>
    <row r="46" spans="1:11" ht="18" customHeight="1">
      <c r="A46" s="186" t="s">
        <v>202</v>
      </c>
      <c r="B46" s="190">
        <f t="shared" si="25"/>
        <v>0</v>
      </c>
      <c r="C46" s="190">
        <f t="shared" si="26"/>
        <v>0</v>
      </c>
      <c r="D46" s="190">
        <f t="shared" si="27"/>
        <v>0</v>
      </c>
      <c r="E46" s="190">
        <f t="shared" si="28"/>
        <v>0</v>
      </c>
      <c r="F46" s="190">
        <f t="shared" si="29"/>
        <v>0</v>
      </c>
      <c r="G46" s="190">
        <f t="shared" si="30"/>
        <v>0</v>
      </c>
      <c r="H46" s="190">
        <f t="shared" si="31"/>
        <v>0</v>
      </c>
      <c r="I46" s="190">
        <f t="shared" si="32"/>
        <v>0</v>
      </c>
      <c r="J46" s="190">
        <f t="shared" si="33"/>
        <v>0</v>
      </c>
      <c r="K46" s="190">
        <f t="shared" si="34"/>
        <v>0</v>
      </c>
    </row>
    <row r="47" spans="1:11" ht="18" customHeight="1">
      <c r="A47" s="186" t="s">
        <v>203</v>
      </c>
      <c r="B47" s="190">
        <f t="shared" si="25"/>
        <v>0</v>
      </c>
      <c r="C47" s="190">
        <f t="shared" si="26"/>
        <v>0</v>
      </c>
      <c r="D47" s="190">
        <f t="shared" si="27"/>
        <v>0</v>
      </c>
      <c r="E47" s="190">
        <f t="shared" si="28"/>
        <v>0</v>
      </c>
      <c r="F47" s="190">
        <f t="shared" si="29"/>
        <v>0</v>
      </c>
      <c r="G47" s="190">
        <f t="shared" si="30"/>
        <v>0</v>
      </c>
      <c r="H47" s="190">
        <f t="shared" si="31"/>
        <v>0</v>
      </c>
      <c r="I47" s="190">
        <f t="shared" si="32"/>
        <v>0</v>
      </c>
      <c r="J47" s="190">
        <f t="shared" si="33"/>
        <v>0</v>
      </c>
      <c r="K47" s="190">
        <f t="shared" si="34"/>
        <v>0</v>
      </c>
    </row>
    <row r="48" spans="1:11" ht="18" customHeight="1">
      <c r="A48" s="186" t="s">
        <v>204</v>
      </c>
      <c r="B48" s="190">
        <f t="shared" si="25"/>
        <v>0</v>
      </c>
      <c r="C48" s="190">
        <f t="shared" si="26"/>
        <v>0</v>
      </c>
      <c r="D48" s="190">
        <f t="shared" si="27"/>
        <v>0</v>
      </c>
      <c r="E48" s="190">
        <f t="shared" si="28"/>
        <v>0</v>
      </c>
      <c r="F48" s="190">
        <f t="shared" si="29"/>
        <v>0</v>
      </c>
      <c r="G48" s="190">
        <f t="shared" si="30"/>
        <v>0</v>
      </c>
      <c r="H48" s="190">
        <f t="shared" si="31"/>
        <v>0</v>
      </c>
      <c r="I48" s="190">
        <f t="shared" si="32"/>
        <v>0</v>
      </c>
      <c r="J48" s="190">
        <f t="shared" si="33"/>
        <v>0</v>
      </c>
      <c r="K48" s="190">
        <f t="shared" si="34"/>
        <v>0</v>
      </c>
    </row>
    <row r="49" spans="1:11" ht="27" customHeight="1">
      <c r="A49" s="202" t="s">
        <v>214</v>
      </c>
      <c r="B49" s="194">
        <f t="shared" ref="B49:K49" si="35">SUM(B37:B48)</f>
        <v>0</v>
      </c>
      <c r="C49" s="194">
        <f t="shared" si="35"/>
        <v>0</v>
      </c>
      <c r="D49" s="194">
        <f t="shared" si="35"/>
        <v>0</v>
      </c>
      <c r="E49" s="194">
        <f t="shared" si="35"/>
        <v>0</v>
      </c>
      <c r="F49" s="194">
        <f t="shared" si="35"/>
        <v>0</v>
      </c>
      <c r="G49" s="194">
        <f t="shared" si="35"/>
        <v>0</v>
      </c>
      <c r="H49" s="194">
        <f t="shared" si="35"/>
        <v>0</v>
      </c>
      <c r="I49" s="194">
        <f t="shared" si="35"/>
        <v>0</v>
      </c>
      <c r="J49" s="194">
        <f t="shared" si="35"/>
        <v>0</v>
      </c>
      <c r="K49" s="194">
        <f t="shared" si="35"/>
        <v>0</v>
      </c>
    </row>
    <row r="51" spans="1:11" ht="18" customHeight="1">
      <c r="A51" s="204"/>
      <c r="B51" s="297" t="s">
        <v>215</v>
      </c>
      <c r="C51" s="298"/>
      <c r="D51" s="298"/>
      <c r="E51" s="298"/>
      <c r="F51" s="298"/>
      <c r="G51" s="298"/>
      <c r="H51" s="298"/>
      <c r="I51" s="298"/>
      <c r="J51" s="298"/>
      <c r="K51" s="312"/>
    </row>
    <row r="52" spans="1:11" ht="18" customHeight="1">
      <c r="A52" s="182" t="s">
        <v>187</v>
      </c>
      <c r="B52" s="182">
        <v>1</v>
      </c>
      <c r="C52" s="182">
        <v>2</v>
      </c>
      <c r="D52" s="182">
        <v>3</v>
      </c>
      <c r="E52" s="182">
        <v>4</v>
      </c>
      <c r="F52" s="182">
        <v>5</v>
      </c>
      <c r="G52" s="182">
        <v>6</v>
      </c>
      <c r="H52" s="182">
        <v>7</v>
      </c>
      <c r="I52" s="182">
        <v>8</v>
      </c>
      <c r="J52" s="182">
        <v>9</v>
      </c>
      <c r="K52" s="182">
        <v>10</v>
      </c>
    </row>
    <row r="53" spans="1:11" ht="18" customHeight="1">
      <c r="A53" s="204" t="s">
        <v>216</v>
      </c>
      <c r="B53" s="205"/>
      <c r="C53" s="205"/>
      <c r="D53" s="205"/>
      <c r="E53" s="205"/>
      <c r="F53" s="205"/>
      <c r="G53" s="205"/>
      <c r="H53" s="205"/>
      <c r="I53" s="205"/>
      <c r="J53" s="205"/>
      <c r="K53" s="205"/>
    </row>
    <row r="54" spans="1:11" ht="18" customHeight="1">
      <c r="A54" s="204" t="s">
        <v>217</v>
      </c>
      <c r="B54" s="205"/>
      <c r="C54" s="205"/>
      <c r="D54" s="205"/>
      <c r="E54" s="205"/>
      <c r="F54" s="205"/>
      <c r="G54" s="205"/>
      <c r="H54" s="205"/>
      <c r="I54" s="205"/>
      <c r="J54" s="205"/>
      <c r="K54" s="205"/>
    </row>
    <row r="55" spans="1:11" ht="18" customHeight="1">
      <c r="A55" s="204" t="s">
        <v>218</v>
      </c>
      <c r="B55" s="205"/>
      <c r="C55" s="205"/>
      <c r="D55" s="205"/>
      <c r="E55" s="205"/>
      <c r="F55" s="205"/>
      <c r="G55" s="205"/>
      <c r="H55" s="205"/>
      <c r="I55" s="205"/>
      <c r="J55" s="205"/>
      <c r="K55" s="205"/>
    </row>
    <row r="56" spans="1:11" ht="18" customHeight="1">
      <c r="A56" s="204" t="s">
        <v>230</v>
      </c>
      <c r="B56" s="206"/>
      <c r="C56" s="206"/>
      <c r="D56" s="206"/>
      <c r="E56" s="206"/>
      <c r="F56" s="206"/>
      <c r="G56" s="206"/>
      <c r="H56" s="206"/>
      <c r="I56" s="206"/>
      <c r="J56" s="206"/>
      <c r="K56" s="206"/>
    </row>
    <row r="57" spans="1:11" ht="18" customHeight="1">
      <c r="A57" s="207" t="s">
        <v>220</v>
      </c>
      <c r="B57" s="208">
        <f t="shared" ref="B57:K57" si="36">SUM(B53:B55)</f>
        <v>0</v>
      </c>
      <c r="C57" s="208">
        <f t="shared" si="36"/>
        <v>0</v>
      </c>
      <c r="D57" s="208">
        <f t="shared" si="36"/>
        <v>0</v>
      </c>
      <c r="E57" s="208">
        <f t="shared" si="36"/>
        <v>0</v>
      </c>
      <c r="F57" s="208">
        <f t="shared" si="36"/>
        <v>0</v>
      </c>
      <c r="G57" s="208">
        <f t="shared" si="36"/>
        <v>0</v>
      </c>
      <c r="H57" s="208">
        <f t="shared" si="36"/>
        <v>0</v>
      </c>
      <c r="I57" s="208">
        <f t="shared" si="36"/>
        <v>0</v>
      </c>
      <c r="J57" s="208">
        <f t="shared" si="36"/>
        <v>0</v>
      </c>
      <c r="K57" s="208">
        <f t="shared" si="36"/>
        <v>0</v>
      </c>
    </row>
    <row r="58" spans="1:11" ht="8.25" customHeight="1">
      <c r="A58" s="219"/>
      <c r="B58" s="220"/>
      <c r="C58" s="220"/>
      <c r="D58" s="220"/>
      <c r="E58" s="220"/>
      <c r="F58" s="220"/>
      <c r="G58" s="220"/>
      <c r="H58" s="220"/>
      <c r="I58" s="220"/>
      <c r="J58" s="220"/>
      <c r="K58" s="220"/>
    </row>
    <row r="59" spans="1:11" s="50" customFormat="1" ht="38.25" customHeight="1">
      <c r="A59" s="313" t="s">
        <v>229</v>
      </c>
      <c r="B59" s="314"/>
      <c r="C59" s="314"/>
      <c r="D59" s="314"/>
      <c r="E59" s="315"/>
      <c r="F59" s="315"/>
      <c r="G59" s="315"/>
      <c r="H59" s="315"/>
      <c r="I59" s="315"/>
      <c r="J59" s="315"/>
      <c r="K59" s="316"/>
    </row>
    <row r="61" spans="1:11" ht="18" customHeight="1">
      <c r="A61" s="204"/>
      <c r="B61" s="297" t="s">
        <v>221</v>
      </c>
      <c r="C61" s="298"/>
      <c r="D61" s="298"/>
      <c r="E61" s="298"/>
      <c r="F61" s="298"/>
      <c r="G61" s="298"/>
      <c r="H61" s="298"/>
      <c r="I61" s="298"/>
      <c r="J61" s="298"/>
      <c r="K61" s="312"/>
    </row>
    <row r="62" spans="1:11" ht="18" customHeight="1">
      <c r="A62" s="182" t="s">
        <v>187</v>
      </c>
      <c r="B62" s="182">
        <v>1</v>
      </c>
      <c r="C62" s="182">
        <v>2</v>
      </c>
      <c r="D62" s="182">
        <v>3</v>
      </c>
      <c r="E62" s="182">
        <v>4</v>
      </c>
      <c r="F62" s="182">
        <v>5</v>
      </c>
      <c r="G62" s="182">
        <v>6</v>
      </c>
      <c r="H62" s="182">
        <v>7</v>
      </c>
      <c r="I62" s="182">
        <v>8</v>
      </c>
      <c r="J62" s="182">
        <v>9</v>
      </c>
      <c r="K62" s="182">
        <v>10</v>
      </c>
    </row>
    <row r="63" spans="1:11" ht="35.25" customHeight="1">
      <c r="A63" s="182" t="s">
        <v>222</v>
      </c>
      <c r="B63" s="209">
        <f>B33</f>
        <v>0</v>
      </c>
      <c r="C63" s="209">
        <f t="shared" ref="C63:K63" si="37">C33</f>
        <v>0</v>
      </c>
      <c r="D63" s="209">
        <f t="shared" si="37"/>
        <v>0</v>
      </c>
      <c r="E63" s="209">
        <f t="shared" si="37"/>
        <v>0</v>
      </c>
      <c r="F63" s="209">
        <f t="shared" si="37"/>
        <v>0</v>
      </c>
      <c r="G63" s="209">
        <f t="shared" si="37"/>
        <v>0</v>
      </c>
      <c r="H63" s="209">
        <f t="shared" si="37"/>
        <v>0</v>
      </c>
      <c r="I63" s="209">
        <f t="shared" si="37"/>
        <v>0</v>
      </c>
      <c r="J63" s="209">
        <f t="shared" si="37"/>
        <v>0</v>
      </c>
      <c r="K63" s="209">
        <f t="shared" si="37"/>
        <v>0</v>
      </c>
    </row>
    <row r="64" spans="1:11" ht="35.25" customHeight="1">
      <c r="A64" s="182" t="s">
        <v>223</v>
      </c>
      <c r="B64" s="190">
        <f>B49</f>
        <v>0</v>
      </c>
      <c r="C64" s="190">
        <f t="shared" ref="C64:K64" si="38">C49</f>
        <v>0</v>
      </c>
      <c r="D64" s="190">
        <f t="shared" si="38"/>
        <v>0</v>
      </c>
      <c r="E64" s="190">
        <f t="shared" si="38"/>
        <v>0</v>
      </c>
      <c r="F64" s="190">
        <f t="shared" si="38"/>
        <v>0</v>
      </c>
      <c r="G64" s="190">
        <f t="shared" si="38"/>
        <v>0</v>
      </c>
      <c r="H64" s="190">
        <f t="shared" si="38"/>
        <v>0</v>
      </c>
      <c r="I64" s="190">
        <f t="shared" si="38"/>
        <v>0</v>
      </c>
      <c r="J64" s="190">
        <f t="shared" si="38"/>
        <v>0</v>
      </c>
      <c r="K64" s="190">
        <f t="shared" si="38"/>
        <v>0</v>
      </c>
    </row>
    <row r="65" spans="1:11" ht="35.25" customHeight="1">
      <c r="A65" s="182" t="s">
        <v>219</v>
      </c>
      <c r="B65" s="190">
        <f t="shared" ref="B65:K65" si="39">B57</f>
        <v>0</v>
      </c>
      <c r="C65" s="190">
        <f t="shared" si="39"/>
        <v>0</v>
      </c>
      <c r="D65" s="190">
        <f t="shared" si="39"/>
        <v>0</v>
      </c>
      <c r="E65" s="190">
        <f t="shared" si="39"/>
        <v>0</v>
      </c>
      <c r="F65" s="190">
        <f t="shared" si="39"/>
        <v>0</v>
      </c>
      <c r="G65" s="190">
        <f t="shared" si="39"/>
        <v>0</v>
      </c>
      <c r="H65" s="190">
        <f t="shared" si="39"/>
        <v>0</v>
      </c>
      <c r="I65" s="190">
        <f t="shared" si="39"/>
        <v>0</v>
      </c>
      <c r="J65" s="190">
        <f t="shared" si="39"/>
        <v>0</v>
      </c>
      <c r="K65" s="190">
        <f t="shared" si="39"/>
        <v>0</v>
      </c>
    </row>
    <row r="66" spans="1:11" ht="35.25" customHeight="1">
      <c r="A66" s="182" t="s">
        <v>224</v>
      </c>
      <c r="B66" s="194">
        <f>SUM(B63:B65)</f>
        <v>0</v>
      </c>
      <c r="C66" s="194">
        <f t="shared" ref="C66:K66" si="40">SUM(C63:C65)</f>
        <v>0</v>
      </c>
      <c r="D66" s="194">
        <f t="shared" si="40"/>
        <v>0</v>
      </c>
      <c r="E66" s="194">
        <f t="shared" si="40"/>
        <v>0</v>
      </c>
      <c r="F66" s="194">
        <f t="shared" si="40"/>
        <v>0</v>
      </c>
      <c r="G66" s="194">
        <f t="shared" si="40"/>
        <v>0</v>
      </c>
      <c r="H66" s="194">
        <f t="shared" si="40"/>
        <v>0</v>
      </c>
      <c r="I66" s="194">
        <f t="shared" si="40"/>
        <v>0</v>
      </c>
      <c r="J66" s="194">
        <f t="shared" si="40"/>
        <v>0</v>
      </c>
      <c r="K66" s="194">
        <f t="shared" si="40"/>
        <v>0</v>
      </c>
    </row>
  </sheetData>
  <mergeCells count="13">
    <mergeCell ref="B61:K61"/>
    <mergeCell ref="A19:A20"/>
    <mergeCell ref="A59:K59"/>
    <mergeCell ref="B19:K19"/>
    <mergeCell ref="B35:K35"/>
    <mergeCell ref="B51:K51"/>
    <mergeCell ref="A2:A3"/>
    <mergeCell ref="M1:Q1"/>
    <mergeCell ref="B2:K2"/>
    <mergeCell ref="T2:AC2"/>
    <mergeCell ref="A1:K1"/>
    <mergeCell ref="S1:S3"/>
    <mergeCell ref="T1:AC1"/>
  </mergeCells>
  <phoneticPr fontId="0" type="noConversion"/>
  <pageMargins left="0.75" right="0.75" top="1" bottom="1" header="0.5" footer="0.5"/>
  <pageSetup paperSize="9" orientation="portrait" horizontalDpi="300" verticalDpi="300" r:id="rId1"/>
  <headerFooter alignWithMargins="0"/>
  <ignoredErrors>
    <ignoredError sqref="C17:K17" evalError="1"/>
    <ignoredError sqref="B17" evalError="1" formulaRange="1"/>
    <ignoredError sqref="B57:K57" formulaRange="1"/>
    <ignoredError sqref="Q3 T4:AC16 B21:K32 B37:K48"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1"/>
  <sheetViews>
    <sheetView showGridLines="0" zoomScaleNormal="100" workbookViewId="0">
      <selection activeCell="A11" sqref="A11:E11"/>
    </sheetView>
  </sheetViews>
  <sheetFormatPr defaultRowHeight="10.5"/>
  <cols>
    <col min="1" max="1" width="29.85546875" style="13" customWidth="1"/>
    <col min="2" max="11" width="15.5703125" style="13" customWidth="1"/>
    <col min="12" max="16384" width="9.140625" style="13"/>
  </cols>
  <sheetData>
    <row r="1" spans="1:11" ht="32.25" customHeight="1">
      <c r="A1" s="210" t="s">
        <v>233</v>
      </c>
      <c r="B1" s="182">
        <v>1</v>
      </c>
      <c r="C1" s="182">
        <v>2</v>
      </c>
      <c r="D1" s="182">
        <v>3</v>
      </c>
      <c r="E1" s="182">
        <v>4</v>
      </c>
      <c r="F1" s="182">
        <v>5</v>
      </c>
      <c r="G1" s="182">
        <v>6</v>
      </c>
      <c r="H1" s="182">
        <v>7</v>
      </c>
      <c r="I1" s="182">
        <v>8</v>
      </c>
      <c r="J1" s="182">
        <v>9</v>
      </c>
      <c r="K1" s="182">
        <v>10</v>
      </c>
    </row>
    <row r="2" spans="1:11" ht="27" customHeight="1">
      <c r="A2" s="211" t="s">
        <v>225</v>
      </c>
      <c r="B2" s="212"/>
      <c r="C2" s="212"/>
      <c r="D2" s="212"/>
      <c r="E2" s="212"/>
      <c r="F2" s="212"/>
      <c r="G2" s="212"/>
      <c r="H2" s="212"/>
      <c r="I2" s="212"/>
      <c r="J2" s="212"/>
      <c r="K2" s="212"/>
    </row>
    <row r="3" spans="1:11" ht="27" customHeight="1">
      <c r="A3" s="213" t="s">
        <v>249</v>
      </c>
      <c r="B3" s="212"/>
      <c r="C3" s="212"/>
      <c r="D3" s="212"/>
      <c r="E3" s="212"/>
      <c r="F3" s="212"/>
      <c r="G3" s="212"/>
      <c r="H3" s="212"/>
      <c r="I3" s="212"/>
      <c r="J3" s="212"/>
      <c r="K3" s="212"/>
    </row>
    <row r="4" spans="1:11" ht="27" customHeight="1">
      <c r="A4" s="222" t="s">
        <v>246</v>
      </c>
      <c r="B4" s="140"/>
      <c r="C4" s="140"/>
      <c r="D4" s="140"/>
      <c r="E4" s="140"/>
      <c r="F4" s="140"/>
      <c r="G4" s="140"/>
      <c r="H4" s="140"/>
      <c r="I4" s="140"/>
      <c r="J4" s="140"/>
      <c r="K4" s="140"/>
    </row>
    <row r="5" spans="1:11" ht="27" customHeight="1">
      <c r="A5" s="222" t="s">
        <v>226</v>
      </c>
      <c r="B5" s="140"/>
      <c r="C5" s="140"/>
      <c r="D5" s="140"/>
      <c r="E5" s="140"/>
      <c r="F5" s="140"/>
      <c r="G5" s="140"/>
      <c r="H5" s="140"/>
      <c r="I5" s="140"/>
      <c r="J5" s="140"/>
      <c r="K5" s="140"/>
    </row>
    <row r="6" spans="1:11" ht="27" customHeight="1">
      <c r="A6" s="222" t="s">
        <v>247</v>
      </c>
      <c r="B6" s="140"/>
      <c r="C6" s="140"/>
      <c r="D6" s="140"/>
      <c r="E6" s="140"/>
      <c r="F6" s="140"/>
      <c r="G6" s="140"/>
      <c r="H6" s="140"/>
      <c r="I6" s="140"/>
      <c r="J6" s="140"/>
      <c r="K6" s="140"/>
    </row>
    <row r="7" spans="1:11" ht="27" customHeight="1">
      <c r="A7" s="222" t="s">
        <v>248</v>
      </c>
      <c r="B7" s="140"/>
      <c r="C7" s="140"/>
      <c r="D7" s="140"/>
      <c r="E7" s="140"/>
      <c r="F7" s="140"/>
      <c r="G7" s="140"/>
      <c r="H7" s="140"/>
      <c r="I7" s="140"/>
      <c r="J7" s="140"/>
      <c r="K7" s="140"/>
    </row>
    <row r="8" spans="1:11" ht="27" customHeight="1">
      <c r="A8" s="222" t="s">
        <v>22</v>
      </c>
      <c r="B8" s="140"/>
      <c r="C8" s="140"/>
      <c r="D8" s="140"/>
      <c r="E8" s="140"/>
      <c r="F8" s="140"/>
      <c r="G8" s="140"/>
      <c r="H8" s="140"/>
      <c r="I8" s="140"/>
      <c r="J8" s="140"/>
      <c r="K8" s="140"/>
    </row>
    <row r="9" spans="1:11" ht="42" customHeight="1">
      <c r="A9" s="214" t="s">
        <v>257</v>
      </c>
      <c r="B9" s="215">
        <f t="shared" ref="B9:K9" si="0">SUM(B2:B8)</f>
        <v>0</v>
      </c>
      <c r="C9" s="215">
        <f t="shared" si="0"/>
        <v>0</v>
      </c>
      <c r="D9" s="215">
        <f t="shared" si="0"/>
        <v>0</v>
      </c>
      <c r="E9" s="215">
        <f t="shared" si="0"/>
        <v>0</v>
      </c>
      <c r="F9" s="215">
        <f t="shared" si="0"/>
        <v>0</v>
      </c>
      <c r="G9" s="215">
        <f t="shared" si="0"/>
        <v>0</v>
      </c>
      <c r="H9" s="215">
        <f t="shared" si="0"/>
        <v>0</v>
      </c>
      <c r="I9" s="215">
        <f t="shared" si="0"/>
        <v>0</v>
      </c>
      <c r="J9" s="215">
        <f t="shared" si="0"/>
        <v>0</v>
      </c>
      <c r="K9" s="215">
        <f t="shared" si="0"/>
        <v>0</v>
      </c>
    </row>
    <row r="10" spans="1:11" ht="15.75" customHeight="1"/>
    <row r="11" spans="1:11" s="50" customFormat="1" ht="60" customHeight="1">
      <c r="A11" s="320" t="s">
        <v>252</v>
      </c>
      <c r="B11" s="321"/>
      <c r="C11" s="321"/>
      <c r="D11" s="321"/>
      <c r="E11" s="322"/>
    </row>
  </sheetData>
  <mergeCells count="1">
    <mergeCell ref="A11:E1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9"/>
  <sheetViews>
    <sheetView showGridLines="0" zoomScaleNormal="100" workbookViewId="0">
      <selection activeCell="B5" sqref="B5"/>
    </sheetView>
  </sheetViews>
  <sheetFormatPr defaultRowHeight="10.5"/>
  <cols>
    <col min="1" max="1" width="32.85546875" style="13" customWidth="1"/>
    <col min="2" max="11" width="15.5703125" style="13" customWidth="1"/>
    <col min="12" max="16384" width="9.140625" style="13"/>
  </cols>
  <sheetData>
    <row r="1" spans="1:11" ht="32.25" customHeight="1">
      <c r="A1" s="210" t="s">
        <v>238</v>
      </c>
      <c r="B1" s="182">
        <v>1</v>
      </c>
      <c r="C1" s="182">
        <v>2</v>
      </c>
      <c r="D1" s="182">
        <v>3</v>
      </c>
      <c r="E1" s="182">
        <v>4</v>
      </c>
      <c r="F1" s="182">
        <v>5</v>
      </c>
      <c r="G1" s="182">
        <v>6</v>
      </c>
      <c r="H1" s="182">
        <v>7</v>
      </c>
      <c r="I1" s="182">
        <v>8</v>
      </c>
      <c r="J1" s="182">
        <v>9</v>
      </c>
      <c r="K1" s="182">
        <v>10</v>
      </c>
    </row>
    <row r="2" spans="1:11" ht="20.25" customHeight="1">
      <c r="A2" s="211" t="s">
        <v>231</v>
      </c>
      <c r="B2" s="139">
        <f>ΠΛΗΡΟΤΗΤΕΣ_ΕΣΟΔΑ_ΜΟΝΑΔΑΣ!B66</f>
        <v>0</v>
      </c>
      <c r="C2" s="139">
        <f>ΠΛΗΡΟΤΗΤΕΣ_ΕΣΟΔΑ_ΜΟΝΑΔΑΣ!C66</f>
        <v>0</v>
      </c>
      <c r="D2" s="139">
        <f>ΠΛΗΡΟΤΗΤΕΣ_ΕΣΟΔΑ_ΜΟΝΑΔΑΣ!D66</f>
        <v>0</v>
      </c>
      <c r="E2" s="139">
        <f>ΠΛΗΡΟΤΗΤΕΣ_ΕΣΟΔΑ_ΜΟΝΑΔΑΣ!E66</f>
        <v>0</v>
      </c>
      <c r="F2" s="139">
        <f>ΠΛΗΡΟΤΗΤΕΣ_ΕΣΟΔΑ_ΜΟΝΑΔΑΣ!F66</f>
        <v>0</v>
      </c>
      <c r="G2" s="139">
        <f>ΠΛΗΡΟΤΗΤΕΣ_ΕΣΟΔΑ_ΜΟΝΑΔΑΣ!G66</f>
        <v>0</v>
      </c>
      <c r="H2" s="139">
        <f>ΠΛΗΡΟΤΗΤΕΣ_ΕΣΟΔΑ_ΜΟΝΑΔΑΣ!H66</f>
        <v>0</v>
      </c>
      <c r="I2" s="139">
        <f>ΠΛΗΡΟΤΗΤΕΣ_ΕΣΟΔΑ_ΜΟΝΑΔΑΣ!I66</f>
        <v>0</v>
      </c>
      <c r="J2" s="139">
        <f>ΠΛΗΡΟΤΗΤΕΣ_ΕΣΟΔΑ_ΜΟΝΑΔΑΣ!J66</f>
        <v>0</v>
      </c>
      <c r="K2" s="139">
        <f>ΠΛΗΡΟΤΗΤΕΣ_ΕΣΟΔΑ_ΜΟΝΑΔΑΣ!K66</f>
        <v>0</v>
      </c>
    </row>
    <row r="3" spans="1:11" ht="27" customHeight="1">
      <c r="A3" s="211" t="s">
        <v>232</v>
      </c>
      <c r="B3" s="212"/>
      <c r="C3" s="212"/>
      <c r="D3" s="212"/>
      <c r="E3" s="212"/>
      <c r="F3" s="212"/>
      <c r="G3" s="212"/>
      <c r="H3" s="212"/>
      <c r="I3" s="212"/>
      <c r="J3" s="212"/>
      <c r="K3" s="212"/>
    </row>
    <row r="4" spans="1:11" s="221" customFormat="1" ht="29.25" customHeight="1">
      <c r="A4" s="14" t="s">
        <v>236</v>
      </c>
      <c r="B4" s="141">
        <f>SUM(B2:B3)</f>
        <v>0</v>
      </c>
      <c r="C4" s="141">
        <f t="shared" ref="C4:K4" si="0">SUM(C2:C3)</f>
        <v>0</v>
      </c>
      <c r="D4" s="141">
        <f t="shared" si="0"/>
        <v>0</v>
      </c>
      <c r="E4" s="141">
        <f t="shared" si="0"/>
        <v>0</v>
      </c>
      <c r="F4" s="141">
        <f t="shared" si="0"/>
        <v>0</v>
      </c>
      <c r="G4" s="141">
        <f t="shared" si="0"/>
        <v>0</v>
      </c>
      <c r="H4" s="141">
        <f t="shared" si="0"/>
        <v>0</v>
      </c>
      <c r="I4" s="141">
        <f t="shared" si="0"/>
        <v>0</v>
      </c>
      <c r="J4" s="141">
        <f t="shared" si="0"/>
        <v>0</v>
      </c>
      <c r="K4" s="141">
        <f t="shared" si="0"/>
        <v>0</v>
      </c>
    </row>
    <row r="5" spans="1:11" ht="31.5" customHeight="1">
      <c r="A5" s="211" t="s">
        <v>234</v>
      </c>
      <c r="B5" s="139">
        <f>ΚΟΣΤΟΣ_ΜΟΝΑΔΑΣ!B9</f>
        <v>0</v>
      </c>
      <c r="C5" s="139">
        <f>ΚΟΣΤΟΣ_ΜΟΝΑΔΑΣ!C9</f>
        <v>0</v>
      </c>
      <c r="D5" s="139">
        <f>ΚΟΣΤΟΣ_ΜΟΝΑΔΑΣ!D9</f>
        <v>0</v>
      </c>
      <c r="E5" s="139">
        <f>ΚΟΣΤΟΣ_ΜΟΝΑΔΑΣ!E9</f>
        <v>0</v>
      </c>
      <c r="F5" s="139">
        <f>ΚΟΣΤΟΣ_ΜΟΝΑΔΑΣ!F9</f>
        <v>0</v>
      </c>
      <c r="G5" s="139">
        <f>ΚΟΣΤΟΣ_ΜΟΝΑΔΑΣ!G9</f>
        <v>0</v>
      </c>
      <c r="H5" s="139">
        <f>ΚΟΣΤΟΣ_ΜΟΝΑΔΑΣ!H9</f>
        <v>0</v>
      </c>
      <c r="I5" s="139">
        <f>ΚΟΣΤΟΣ_ΜΟΝΑΔΑΣ!I9</f>
        <v>0</v>
      </c>
      <c r="J5" s="139">
        <f>ΚΟΣΤΟΣ_ΜΟΝΑΔΑΣ!J9</f>
        <v>0</v>
      </c>
      <c r="K5" s="139">
        <f>ΚΟΣΤΟΣ_ΜΟΝΑΔΑΣ!K9</f>
        <v>0</v>
      </c>
    </row>
    <row r="6" spans="1:11" ht="37.5" customHeight="1">
      <c r="A6" s="211" t="s">
        <v>235</v>
      </c>
      <c r="B6" s="212"/>
      <c r="C6" s="212"/>
      <c r="D6" s="212"/>
      <c r="E6" s="212"/>
      <c r="F6" s="212"/>
      <c r="G6" s="212"/>
      <c r="H6" s="212"/>
      <c r="I6" s="212"/>
      <c r="J6" s="212"/>
      <c r="K6" s="212"/>
    </row>
    <row r="7" spans="1:11" s="221" customFormat="1" ht="29.25" customHeight="1">
      <c r="A7" s="14" t="s">
        <v>237</v>
      </c>
      <c r="B7" s="141">
        <f>SUM(B5:B6)</f>
        <v>0</v>
      </c>
      <c r="C7" s="141">
        <f t="shared" ref="C7:J7" si="1">SUM(C5:C6)</f>
        <v>0</v>
      </c>
      <c r="D7" s="141">
        <f t="shared" si="1"/>
        <v>0</v>
      </c>
      <c r="E7" s="141">
        <f t="shared" si="1"/>
        <v>0</v>
      </c>
      <c r="F7" s="141">
        <f t="shared" si="1"/>
        <v>0</v>
      </c>
      <c r="G7" s="141">
        <f t="shared" si="1"/>
        <v>0</v>
      </c>
      <c r="H7" s="141">
        <f t="shared" si="1"/>
        <v>0</v>
      </c>
      <c r="I7" s="141">
        <f t="shared" si="1"/>
        <v>0</v>
      </c>
      <c r="J7" s="141">
        <f t="shared" si="1"/>
        <v>0</v>
      </c>
      <c r="K7" s="141">
        <f>SUM(K5:K6)</f>
        <v>0</v>
      </c>
    </row>
    <row r="8" spans="1:11" ht="24.75" customHeight="1"/>
    <row r="9" spans="1:11" ht="24.75" customHeight="1"/>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B4:K4 B7:K7"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30"/>
  <sheetViews>
    <sheetView showGridLines="0" zoomScale="90" zoomScaleNormal="90" workbookViewId="0">
      <selection activeCell="C15" sqref="C15"/>
    </sheetView>
  </sheetViews>
  <sheetFormatPr defaultRowHeight="12.75"/>
  <cols>
    <col min="1" max="1" width="38.85546875" style="15" customWidth="1"/>
    <col min="2" max="2" width="10.85546875" style="15" customWidth="1"/>
    <col min="3" max="11" width="13.42578125" style="15" customWidth="1"/>
    <col min="12" max="12" width="14" style="15" customWidth="1"/>
    <col min="13" max="16384" width="9.140625" style="15"/>
  </cols>
  <sheetData>
    <row r="1" spans="1:13" ht="47.25" customHeight="1">
      <c r="A1" s="12" t="s">
        <v>167</v>
      </c>
      <c r="B1" s="225" t="s">
        <v>34</v>
      </c>
      <c r="C1" s="224" t="s">
        <v>23</v>
      </c>
      <c r="D1" s="224" t="s">
        <v>24</v>
      </c>
      <c r="E1" s="224" t="s">
        <v>25</v>
      </c>
      <c r="F1" s="224" t="s">
        <v>26</v>
      </c>
      <c r="G1" s="224" t="s">
        <v>27</v>
      </c>
      <c r="H1" s="224" t="s">
        <v>28</v>
      </c>
      <c r="I1" s="224" t="s">
        <v>29</v>
      </c>
      <c r="J1" s="224" t="s">
        <v>30</v>
      </c>
      <c r="K1" s="224" t="s">
        <v>31</v>
      </c>
      <c r="L1" s="224" t="s">
        <v>32</v>
      </c>
      <c r="M1" s="17"/>
    </row>
    <row r="2" spans="1:13" ht="21" customHeight="1">
      <c r="A2" s="21" t="s">
        <v>239</v>
      </c>
      <c r="B2" s="26"/>
      <c r="C2" s="161"/>
      <c r="D2" s="161"/>
      <c r="E2" s="161"/>
      <c r="F2" s="161"/>
      <c r="G2" s="161"/>
      <c r="H2" s="161"/>
      <c r="I2" s="161"/>
      <c r="J2" s="161"/>
      <c r="K2" s="161"/>
      <c r="L2" s="161"/>
      <c r="M2" s="17"/>
    </row>
    <row r="3" spans="1:13" ht="21" customHeight="1">
      <c r="A3" s="22" t="s">
        <v>240</v>
      </c>
      <c r="B3" s="27"/>
      <c r="C3" s="161"/>
      <c r="D3" s="161"/>
      <c r="E3" s="161"/>
      <c r="F3" s="161"/>
      <c r="G3" s="161"/>
      <c r="H3" s="161"/>
      <c r="I3" s="161"/>
      <c r="J3" s="161"/>
      <c r="K3" s="161"/>
      <c r="L3" s="161"/>
      <c r="M3" s="17"/>
    </row>
    <row r="4" spans="1:13" ht="21" customHeight="1">
      <c r="A4" s="22" t="s">
        <v>245</v>
      </c>
      <c r="B4" s="27"/>
      <c r="C4" s="161"/>
      <c r="D4" s="161"/>
      <c r="E4" s="161"/>
      <c r="F4" s="161"/>
      <c r="G4" s="161"/>
      <c r="H4" s="161"/>
      <c r="I4" s="161"/>
      <c r="J4" s="161"/>
      <c r="K4" s="161"/>
      <c r="L4" s="161"/>
      <c r="M4" s="17"/>
    </row>
    <row r="5" spans="1:13" ht="21" customHeight="1">
      <c r="A5" s="21" t="s">
        <v>243</v>
      </c>
      <c r="B5" s="27"/>
      <c r="C5" s="161"/>
      <c r="D5" s="161"/>
      <c r="E5" s="161"/>
      <c r="F5" s="161"/>
      <c r="G5" s="161"/>
      <c r="H5" s="161"/>
      <c r="I5" s="161"/>
      <c r="J5" s="161"/>
      <c r="K5" s="161"/>
      <c r="L5" s="161"/>
      <c r="M5" s="17"/>
    </row>
    <row r="6" spans="1:13" ht="24.75" customHeight="1">
      <c r="A6" s="23" t="s">
        <v>241</v>
      </c>
      <c r="B6" s="28"/>
      <c r="C6" s="161"/>
      <c r="D6" s="161"/>
      <c r="E6" s="161"/>
      <c r="F6" s="161"/>
      <c r="G6" s="161"/>
      <c r="H6" s="161"/>
      <c r="I6" s="161"/>
      <c r="J6" s="161"/>
      <c r="K6" s="161"/>
      <c r="L6" s="161"/>
      <c r="M6" s="17"/>
    </row>
    <row r="7" spans="1:13" ht="24.75" customHeight="1">
      <c r="A7" s="23" t="s">
        <v>242</v>
      </c>
      <c r="B7" s="28"/>
      <c r="C7" s="162"/>
      <c r="D7" s="162"/>
      <c r="E7" s="162"/>
      <c r="F7" s="162"/>
      <c r="G7" s="162"/>
      <c r="H7" s="162"/>
      <c r="I7" s="162"/>
      <c r="J7" s="162"/>
      <c r="K7" s="162"/>
      <c r="L7" s="162"/>
      <c r="M7" s="17"/>
    </row>
    <row r="8" spans="1:13" ht="17.25" customHeight="1">
      <c r="A8" s="24" t="s">
        <v>177</v>
      </c>
      <c r="B8" s="95"/>
      <c r="C8" s="29">
        <f>SUM(C2:C5)-SUM(C6:C7)</f>
        <v>0</v>
      </c>
      <c r="D8" s="29">
        <f t="shared" ref="D8:L8" si="0">SUM(D2:D5)-SUM(D6:D7)</f>
        <v>0</v>
      </c>
      <c r="E8" s="29">
        <f t="shared" si="0"/>
        <v>0</v>
      </c>
      <c r="F8" s="29">
        <f t="shared" si="0"/>
        <v>0</v>
      </c>
      <c r="G8" s="29">
        <f t="shared" si="0"/>
        <v>0</v>
      </c>
      <c r="H8" s="29">
        <f t="shared" si="0"/>
        <v>0</v>
      </c>
      <c r="I8" s="29">
        <f t="shared" si="0"/>
        <v>0</v>
      </c>
      <c r="J8" s="29">
        <f t="shared" si="0"/>
        <v>0</v>
      </c>
      <c r="K8" s="29">
        <f t="shared" si="0"/>
        <v>0</v>
      </c>
      <c r="L8" s="29">
        <f t="shared" si="0"/>
        <v>0</v>
      </c>
      <c r="M8" s="17"/>
    </row>
    <row r="9" spans="1:13" s="16" customFormat="1" ht="12" customHeight="1">
      <c r="A9" s="18"/>
      <c r="B9" s="18"/>
      <c r="C9" s="18"/>
      <c r="D9" s="18"/>
      <c r="E9" s="18"/>
      <c r="F9" s="18"/>
      <c r="G9" s="18"/>
      <c r="H9" s="19"/>
      <c r="I9" s="19"/>
      <c r="J9" s="19"/>
      <c r="K9" s="19"/>
      <c r="L9" s="19"/>
      <c r="M9" s="19"/>
    </row>
    <row r="10" spans="1:13" ht="39" customHeight="1">
      <c r="A10" s="12" t="s">
        <v>176</v>
      </c>
      <c r="B10" s="225" t="s">
        <v>34</v>
      </c>
      <c r="C10" s="224" t="s">
        <v>23</v>
      </c>
      <c r="D10" s="224" t="s">
        <v>24</v>
      </c>
      <c r="E10" s="224" t="s">
        <v>25</v>
      </c>
      <c r="F10" s="224" t="s">
        <v>26</v>
      </c>
      <c r="G10" s="224" t="s">
        <v>27</v>
      </c>
      <c r="H10" s="224" t="s">
        <v>28</v>
      </c>
      <c r="I10" s="224" t="s">
        <v>29</v>
      </c>
      <c r="J10" s="224" t="s">
        <v>30</v>
      </c>
      <c r="K10" s="224" t="s">
        <v>31</v>
      </c>
      <c r="L10" s="224" t="s">
        <v>32</v>
      </c>
      <c r="M10" s="17"/>
    </row>
    <row r="11" spans="1:13" ht="21" customHeight="1">
      <c r="A11" s="21" t="s">
        <v>239</v>
      </c>
      <c r="B11" s="26"/>
      <c r="C11" s="161"/>
      <c r="D11" s="161"/>
      <c r="E11" s="161"/>
      <c r="F11" s="161"/>
      <c r="G11" s="161"/>
      <c r="H11" s="161"/>
      <c r="I11" s="161"/>
      <c r="J11" s="161"/>
      <c r="K11" s="161"/>
      <c r="L11" s="161"/>
      <c r="M11" s="17"/>
    </row>
    <row r="12" spans="1:13" ht="21" customHeight="1">
      <c r="A12" s="22" t="s">
        <v>244</v>
      </c>
      <c r="B12" s="27"/>
      <c r="C12" s="161"/>
      <c r="D12" s="161"/>
      <c r="E12" s="161"/>
      <c r="F12" s="161"/>
      <c r="G12" s="161"/>
      <c r="H12" s="161"/>
      <c r="I12" s="161"/>
      <c r="J12" s="161"/>
      <c r="K12" s="161"/>
      <c r="L12" s="161"/>
      <c r="M12" s="17"/>
    </row>
    <row r="13" spans="1:13" ht="21" customHeight="1">
      <c r="A13" s="22" t="s">
        <v>245</v>
      </c>
      <c r="B13" s="27"/>
      <c r="C13" s="161"/>
      <c r="D13" s="161"/>
      <c r="E13" s="161"/>
      <c r="F13" s="161"/>
      <c r="G13" s="161"/>
      <c r="H13" s="161"/>
      <c r="I13" s="161"/>
      <c r="J13" s="161"/>
      <c r="K13" s="161"/>
      <c r="L13" s="161"/>
      <c r="M13" s="17"/>
    </row>
    <row r="14" spans="1:13" ht="21" customHeight="1">
      <c r="A14" s="21" t="s">
        <v>243</v>
      </c>
      <c r="B14" s="27"/>
      <c r="C14" s="161"/>
      <c r="D14" s="161"/>
      <c r="E14" s="161"/>
      <c r="F14" s="161"/>
      <c r="G14" s="161"/>
      <c r="H14" s="161"/>
      <c r="I14" s="161"/>
      <c r="J14" s="161"/>
      <c r="K14" s="161"/>
      <c r="L14" s="161"/>
      <c r="M14" s="17"/>
    </row>
    <row r="15" spans="1:13" ht="24.75" customHeight="1">
      <c r="A15" s="23" t="s">
        <v>241</v>
      </c>
      <c r="B15" s="28"/>
      <c r="C15" s="161"/>
      <c r="D15" s="161"/>
      <c r="E15" s="161"/>
      <c r="F15" s="161"/>
      <c r="G15" s="161"/>
      <c r="H15" s="161"/>
      <c r="I15" s="161"/>
      <c r="J15" s="161"/>
      <c r="K15" s="161"/>
      <c r="L15" s="161"/>
      <c r="M15" s="17"/>
    </row>
    <row r="16" spans="1:13" ht="24.75" customHeight="1">
      <c r="A16" s="23" t="s">
        <v>242</v>
      </c>
      <c r="B16" s="28"/>
      <c r="C16" s="162"/>
      <c r="D16" s="162"/>
      <c r="E16" s="162"/>
      <c r="F16" s="162"/>
      <c r="G16" s="162"/>
      <c r="H16" s="162"/>
      <c r="I16" s="162"/>
      <c r="J16" s="162"/>
      <c r="K16" s="162"/>
      <c r="L16" s="162"/>
      <c r="M16" s="17"/>
    </row>
    <row r="17" spans="1:13" ht="17.25" customHeight="1">
      <c r="A17" s="24" t="s">
        <v>178</v>
      </c>
      <c r="B17" s="95"/>
      <c r="C17" s="29">
        <f>SUM(C11:C14)-SUM(C15:C16)</f>
        <v>0</v>
      </c>
      <c r="D17" s="29">
        <f t="shared" ref="D17:L17" si="1">SUM(D11:D14)-SUM(D15:D16)</f>
        <v>0</v>
      </c>
      <c r="E17" s="29">
        <f t="shared" si="1"/>
        <v>0</v>
      </c>
      <c r="F17" s="29">
        <f t="shared" si="1"/>
        <v>0</v>
      </c>
      <c r="G17" s="29">
        <f t="shared" si="1"/>
        <v>0</v>
      </c>
      <c r="H17" s="29">
        <f t="shared" si="1"/>
        <v>0</v>
      </c>
      <c r="I17" s="29">
        <f t="shared" si="1"/>
        <v>0</v>
      </c>
      <c r="J17" s="29">
        <f t="shared" si="1"/>
        <v>0</v>
      </c>
      <c r="K17" s="29">
        <f t="shared" si="1"/>
        <v>0</v>
      </c>
      <c r="L17" s="29">
        <f t="shared" si="1"/>
        <v>0</v>
      </c>
      <c r="M17" s="17"/>
    </row>
    <row r="18" spans="1:13" s="16" customFormat="1" ht="12" customHeight="1">
      <c r="A18" s="18"/>
      <c r="B18" s="18"/>
      <c r="C18" s="18"/>
      <c r="D18" s="18"/>
      <c r="E18" s="18"/>
      <c r="F18" s="18"/>
      <c r="G18" s="18"/>
      <c r="H18" s="19"/>
      <c r="I18" s="19"/>
      <c r="J18" s="19"/>
      <c r="K18" s="19"/>
      <c r="L18" s="19"/>
      <c r="M18" s="19"/>
    </row>
    <row r="19" spans="1:13" ht="31.5" customHeight="1">
      <c r="A19" s="14" t="s">
        <v>179</v>
      </c>
      <c r="B19" s="95"/>
      <c r="C19" s="29">
        <f t="shared" ref="C19:L19" si="2">C17-C8</f>
        <v>0</v>
      </c>
      <c r="D19" s="29">
        <f t="shared" si="2"/>
        <v>0</v>
      </c>
      <c r="E19" s="29">
        <f t="shared" si="2"/>
        <v>0</v>
      </c>
      <c r="F19" s="29">
        <f t="shared" si="2"/>
        <v>0</v>
      </c>
      <c r="G19" s="29">
        <f t="shared" si="2"/>
        <v>0</v>
      </c>
      <c r="H19" s="29">
        <f t="shared" si="2"/>
        <v>0</v>
      </c>
      <c r="I19" s="29">
        <f t="shared" si="2"/>
        <v>0</v>
      </c>
      <c r="J19" s="29">
        <f t="shared" si="2"/>
        <v>0</v>
      </c>
      <c r="K19" s="29">
        <f t="shared" si="2"/>
        <v>0</v>
      </c>
      <c r="L19" s="29">
        <f t="shared" si="2"/>
        <v>0</v>
      </c>
      <c r="M19" s="17"/>
    </row>
    <row r="20" spans="1:13" s="16" customFormat="1" ht="12" customHeight="1">
      <c r="A20" s="18"/>
      <c r="B20" s="18"/>
      <c r="C20" s="18"/>
      <c r="D20" s="18"/>
      <c r="E20" s="18"/>
      <c r="F20" s="18"/>
      <c r="G20" s="18"/>
      <c r="H20" s="19"/>
      <c r="I20" s="19"/>
      <c r="J20" s="19"/>
      <c r="K20" s="19"/>
      <c r="L20" s="19"/>
      <c r="M20" s="19"/>
    </row>
    <row r="21" spans="1:13" ht="31.5" customHeight="1">
      <c r="A21" s="14" t="s">
        <v>180</v>
      </c>
      <c r="B21" s="95"/>
      <c r="C21" s="29">
        <f>C19</f>
        <v>0</v>
      </c>
      <c r="D21" s="29">
        <f>D19-C19</f>
        <v>0</v>
      </c>
      <c r="E21" s="29">
        <f t="shared" ref="E21:K21" si="3">E19-D19</f>
        <v>0</v>
      </c>
      <c r="F21" s="29">
        <f t="shared" si="3"/>
        <v>0</v>
      </c>
      <c r="G21" s="29">
        <f t="shared" si="3"/>
        <v>0</v>
      </c>
      <c r="H21" s="29">
        <f t="shared" si="3"/>
        <v>0</v>
      </c>
      <c r="I21" s="29">
        <f t="shared" si="3"/>
        <v>0</v>
      </c>
      <c r="J21" s="29">
        <f t="shared" si="3"/>
        <v>0</v>
      </c>
      <c r="K21" s="29">
        <f t="shared" si="3"/>
        <v>0</v>
      </c>
      <c r="L21" s="29">
        <f>L19-K19</f>
        <v>0</v>
      </c>
      <c r="M21" s="17"/>
    </row>
    <row r="22" spans="1:13" s="16" customFormat="1" ht="12" customHeight="1">
      <c r="A22" s="18"/>
      <c r="B22" s="18"/>
      <c r="C22" s="18"/>
      <c r="D22" s="18"/>
      <c r="E22" s="18"/>
      <c r="F22" s="18"/>
      <c r="G22" s="18"/>
      <c r="H22" s="19"/>
      <c r="I22" s="19"/>
      <c r="J22" s="19"/>
      <c r="K22" s="19"/>
      <c r="L22" s="19"/>
      <c r="M22" s="19"/>
    </row>
    <row r="23" spans="1:13" ht="15.75" customHeight="1">
      <c r="A23" s="83" t="s">
        <v>133</v>
      </c>
      <c r="B23" s="20"/>
      <c r="C23" s="20"/>
      <c r="D23" s="20"/>
      <c r="E23" s="20"/>
      <c r="F23" s="20"/>
      <c r="G23" s="20"/>
      <c r="H23" s="17"/>
      <c r="I23" s="17"/>
      <c r="J23" s="17"/>
      <c r="K23" s="17"/>
      <c r="L23" s="17"/>
      <c r="M23" s="17"/>
    </row>
    <row r="24" spans="1:13" ht="16.5" customHeight="1">
      <c r="A24" s="83"/>
      <c r="B24" s="89" t="s">
        <v>6</v>
      </c>
      <c r="C24" s="226" t="s">
        <v>23</v>
      </c>
      <c r="D24" s="226" t="s">
        <v>24</v>
      </c>
      <c r="E24" s="226" t="s">
        <v>25</v>
      </c>
      <c r="F24" s="226" t="s">
        <v>26</v>
      </c>
      <c r="G24" s="226" t="s">
        <v>27</v>
      </c>
      <c r="H24" s="226" t="s">
        <v>28</v>
      </c>
      <c r="I24" s="226" t="s">
        <v>29</v>
      </c>
      <c r="J24" s="226" t="s">
        <v>30</v>
      </c>
      <c r="K24" s="226" t="s">
        <v>31</v>
      </c>
      <c r="L24" s="226" t="s">
        <v>32</v>
      </c>
      <c r="M24" s="17"/>
    </row>
    <row r="25" spans="1:13" ht="29.25" customHeight="1">
      <c r="A25" s="169" t="s">
        <v>3</v>
      </c>
      <c r="B25" s="108">
        <v>1</v>
      </c>
      <c r="C25" s="129">
        <f>C17</f>
        <v>0</v>
      </c>
      <c r="D25" s="129">
        <f t="shared" ref="D25:L25" si="4">D17</f>
        <v>0</v>
      </c>
      <c r="E25" s="129">
        <f t="shared" si="4"/>
        <v>0</v>
      </c>
      <c r="F25" s="129">
        <f t="shared" si="4"/>
        <v>0</v>
      </c>
      <c r="G25" s="129">
        <f t="shared" si="4"/>
        <v>0</v>
      </c>
      <c r="H25" s="129">
        <f t="shared" si="4"/>
        <v>0</v>
      </c>
      <c r="I25" s="129">
        <f t="shared" si="4"/>
        <v>0</v>
      </c>
      <c r="J25" s="129">
        <f t="shared" si="4"/>
        <v>0</v>
      </c>
      <c r="K25" s="129">
        <f t="shared" si="4"/>
        <v>0</v>
      </c>
      <c r="L25" s="129">
        <f t="shared" si="4"/>
        <v>0</v>
      </c>
      <c r="M25" s="17"/>
    </row>
    <row r="26" spans="1:13" ht="18" customHeight="1">
      <c r="A26" s="88" t="s">
        <v>85</v>
      </c>
      <c r="B26" s="85"/>
      <c r="C26" s="84">
        <f>$B$26*C25</f>
        <v>0</v>
      </c>
      <c r="D26" s="84">
        <f t="shared" ref="D26:L26" si="5">$B$26*D25</f>
        <v>0</v>
      </c>
      <c r="E26" s="84">
        <f t="shared" si="5"/>
        <v>0</v>
      </c>
      <c r="F26" s="84">
        <f t="shared" si="5"/>
        <v>0</v>
      </c>
      <c r="G26" s="84">
        <f t="shared" si="5"/>
        <v>0</v>
      </c>
      <c r="H26" s="84">
        <f t="shared" si="5"/>
        <v>0</v>
      </c>
      <c r="I26" s="84">
        <f t="shared" si="5"/>
        <v>0</v>
      </c>
      <c r="J26" s="84">
        <f t="shared" si="5"/>
        <v>0</v>
      </c>
      <c r="K26" s="84">
        <f t="shared" si="5"/>
        <v>0</v>
      </c>
      <c r="L26" s="84">
        <f t="shared" si="5"/>
        <v>0</v>
      </c>
      <c r="M26" s="17"/>
    </row>
    <row r="27" spans="1:13" ht="18" customHeight="1">
      <c r="A27" s="88" t="s">
        <v>128</v>
      </c>
      <c r="B27" s="85"/>
      <c r="C27" s="84">
        <f>$B$27*C25</f>
        <v>0</v>
      </c>
      <c r="D27" s="84">
        <f t="shared" ref="D27:L27" si="6">$B$27*D25</f>
        <v>0</v>
      </c>
      <c r="E27" s="84">
        <f t="shared" si="6"/>
        <v>0</v>
      </c>
      <c r="F27" s="84">
        <f t="shared" si="6"/>
        <v>0</v>
      </c>
      <c r="G27" s="84">
        <f t="shared" si="6"/>
        <v>0</v>
      </c>
      <c r="H27" s="84">
        <f t="shared" si="6"/>
        <v>0</v>
      </c>
      <c r="I27" s="84">
        <f t="shared" si="6"/>
        <v>0</v>
      </c>
      <c r="J27" s="84">
        <f t="shared" si="6"/>
        <v>0</v>
      </c>
      <c r="K27" s="84">
        <f t="shared" si="6"/>
        <v>0</v>
      </c>
      <c r="L27" s="84">
        <f t="shared" si="6"/>
        <v>0</v>
      </c>
      <c r="M27" s="17"/>
    </row>
    <row r="28" spans="1:13" ht="18" customHeight="1">
      <c r="A28" s="86" t="s">
        <v>33</v>
      </c>
      <c r="B28" s="87"/>
      <c r="C28" s="323"/>
      <c r="D28" s="324"/>
      <c r="E28" s="324"/>
      <c r="F28" s="324"/>
      <c r="G28" s="324"/>
      <c r="H28" s="324"/>
      <c r="I28" s="324"/>
      <c r="J28" s="324"/>
      <c r="K28" s="324"/>
      <c r="L28" s="325"/>
      <c r="M28" s="17"/>
    </row>
    <row r="29" spans="1:13" ht="18" customHeight="1">
      <c r="A29" s="86" t="s">
        <v>84</v>
      </c>
      <c r="B29" s="108"/>
      <c r="C29" s="130">
        <f>$B$28*C27</f>
        <v>0</v>
      </c>
      <c r="D29" s="130">
        <f t="shared" ref="D29:L29" si="7">$B$28*D27</f>
        <v>0</v>
      </c>
      <c r="E29" s="130">
        <f t="shared" si="7"/>
        <v>0</v>
      </c>
      <c r="F29" s="130">
        <f t="shared" si="7"/>
        <v>0</v>
      </c>
      <c r="G29" s="130">
        <f t="shared" si="7"/>
        <v>0</v>
      </c>
      <c r="H29" s="130">
        <f t="shared" si="7"/>
        <v>0</v>
      </c>
      <c r="I29" s="130">
        <f t="shared" si="7"/>
        <v>0</v>
      </c>
      <c r="J29" s="130">
        <f t="shared" si="7"/>
        <v>0</v>
      </c>
      <c r="K29" s="130">
        <f t="shared" si="7"/>
        <v>0</v>
      </c>
      <c r="L29" s="130">
        <f t="shared" si="7"/>
        <v>0</v>
      </c>
      <c r="M29" s="17"/>
    </row>
    <row r="30" spans="1:13" s="16" customFormat="1" ht="12" customHeight="1">
      <c r="A30" s="18"/>
      <c r="B30" s="18"/>
      <c r="C30" s="18"/>
      <c r="D30" s="18"/>
      <c r="E30" s="18"/>
      <c r="F30" s="18"/>
      <c r="G30" s="18"/>
      <c r="H30" s="19"/>
      <c r="I30" s="19"/>
      <c r="J30" s="19"/>
      <c r="K30" s="19"/>
      <c r="L30" s="19"/>
      <c r="M30" s="19"/>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C29:L29 C8:L8 C17:L17 C26:L27" emptyCellReference="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80"/>
  <sheetViews>
    <sheetView showGridLines="0" topLeftCell="A59" zoomScaleNormal="70" workbookViewId="0">
      <selection activeCell="A84" sqref="A84"/>
    </sheetView>
  </sheetViews>
  <sheetFormatPr defaultRowHeight="10.5"/>
  <cols>
    <col min="1" max="1" width="18.85546875" style="30" customWidth="1"/>
    <col min="2" max="5" width="18" style="30" customWidth="1"/>
    <col min="6" max="11" width="16.28515625" style="30" customWidth="1"/>
    <col min="12" max="16384" width="9.140625" style="30"/>
  </cols>
  <sheetData>
    <row r="1" spans="1:7" ht="13.5" customHeight="1"/>
    <row r="2" spans="1:7" ht="24" customHeight="1">
      <c r="A2" s="326" t="s">
        <v>283</v>
      </c>
      <c r="B2" s="327"/>
      <c r="C2" s="327"/>
      <c r="D2" s="31"/>
    </row>
    <row r="3" spans="1:7" ht="13.5" customHeight="1"/>
    <row r="4" spans="1:7" ht="20.25" customHeight="1">
      <c r="A4" s="331" t="s">
        <v>287</v>
      </c>
      <c r="B4" s="332"/>
      <c r="C4" s="332"/>
      <c r="D4" s="332"/>
      <c r="E4" s="332"/>
    </row>
    <row r="5" spans="1:7" ht="20.25" customHeight="1">
      <c r="A5" s="328" t="s">
        <v>172</v>
      </c>
      <c r="B5" s="329"/>
      <c r="C5" s="329"/>
      <c r="D5" s="329"/>
      <c r="E5" s="330"/>
    </row>
    <row r="6" spans="1:7" ht="18.75" customHeight="1">
      <c r="A6" s="326" t="s">
        <v>35</v>
      </c>
      <c r="B6" s="327"/>
      <c r="C6" s="327"/>
      <c r="D6" s="37">
        <f>D2</f>
        <v>0</v>
      </c>
      <c r="E6" s="31"/>
    </row>
    <row r="7" spans="1:7" ht="18.75" customHeight="1">
      <c r="A7" s="326" t="s">
        <v>273</v>
      </c>
      <c r="B7" s="327"/>
      <c r="C7" s="327"/>
      <c r="D7" s="32">
        <v>0</v>
      </c>
      <c r="E7" s="33"/>
    </row>
    <row r="8" spans="1:7" ht="18.75" customHeight="1">
      <c r="A8" s="326" t="s">
        <v>274</v>
      </c>
      <c r="B8" s="327"/>
      <c r="C8" s="327"/>
      <c r="D8" s="34"/>
      <c r="E8" s="33" t="s">
        <v>110</v>
      </c>
    </row>
    <row r="9" spans="1:7" ht="18.75" customHeight="1">
      <c r="A9" s="326" t="s">
        <v>111</v>
      </c>
      <c r="B9" s="327"/>
      <c r="C9" s="327"/>
      <c r="D9" s="97"/>
      <c r="E9" s="98"/>
    </row>
    <row r="10" spans="1:7" ht="18.75" customHeight="1">
      <c r="A10" s="326" t="s">
        <v>38</v>
      </c>
      <c r="B10" s="327"/>
      <c r="C10" s="327"/>
      <c r="D10" s="35"/>
      <c r="E10" s="33" t="s">
        <v>110</v>
      </c>
    </row>
    <row r="11" spans="1:7" ht="22.5" customHeight="1">
      <c r="A11" s="326" t="s">
        <v>92</v>
      </c>
      <c r="B11" s="327"/>
      <c r="C11" s="327"/>
      <c r="D11" s="35"/>
      <c r="E11" s="33"/>
    </row>
    <row r="12" spans="1:7" ht="32.25" customHeight="1">
      <c r="A12" s="326" t="s">
        <v>39</v>
      </c>
      <c r="B12" s="327"/>
      <c r="C12" s="327"/>
      <c r="D12" s="35"/>
      <c r="E12" s="36"/>
      <c r="G12" s="30" t="s">
        <v>40</v>
      </c>
    </row>
    <row r="13" spans="1:7" ht="17.25" customHeight="1">
      <c r="A13" s="326" t="s">
        <v>41</v>
      </c>
      <c r="B13" s="327"/>
      <c r="C13" s="327"/>
      <c r="D13" s="37" t="e">
        <f>-PMT(D7/D9,(D8-D10)*D9,D6+D11,0,0)</f>
        <v>#DIV/0!</v>
      </c>
      <c r="E13" s="33"/>
    </row>
    <row r="14" spans="1:7" ht="6" customHeight="1"/>
    <row r="15" spans="1:7" ht="24" customHeight="1">
      <c r="A15" s="112" t="s">
        <v>93</v>
      </c>
      <c r="B15" s="113" t="s">
        <v>42</v>
      </c>
      <c r="C15" s="113" t="s">
        <v>43</v>
      </c>
      <c r="D15" s="113" t="s">
        <v>171</v>
      </c>
      <c r="E15" s="112" t="s">
        <v>44</v>
      </c>
    </row>
    <row r="16" spans="1:7" ht="25.5" customHeight="1">
      <c r="A16" s="99" t="s">
        <v>135</v>
      </c>
      <c r="B16" s="114"/>
      <c r="C16" s="114"/>
      <c r="D16" s="114"/>
      <c r="E16" s="114">
        <f>D6+D11</f>
        <v>0</v>
      </c>
    </row>
    <row r="17" spans="1:5" ht="18" customHeight="1">
      <c r="A17" s="39" t="s">
        <v>95</v>
      </c>
      <c r="B17" s="40" t="e">
        <f>E16*$D$7/$D$9</f>
        <v>#DIV/0!</v>
      </c>
      <c r="C17" s="40" t="e">
        <f t="shared" ref="C17:C30" si="0">D17-B17</f>
        <v>#DIV/0!</v>
      </c>
      <c r="D17" s="40" t="e">
        <f t="shared" ref="D17:D31" si="1">$D$13</f>
        <v>#DIV/0!</v>
      </c>
      <c r="E17" s="40" t="e">
        <f t="shared" ref="E17:E30" si="2">E16-C17</f>
        <v>#DIV/0!</v>
      </c>
    </row>
    <row r="18" spans="1:5" ht="18" customHeight="1">
      <c r="A18" s="39" t="s">
        <v>96</v>
      </c>
      <c r="B18" s="40" t="e">
        <f t="shared" ref="B18:B30" si="3">E17*$D$7/$D$9</f>
        <v>#DIV/0!</v>
      </c>
      <c r="C18" s="40" t="e">
        <f t="shared" si="0"/>
        <v>#DIV/0!</v>
      </c>
      <c r="D18" s="40" t="e">
        <f t="shared" si="1"/>
        <v>#DIV/0!</v>
      </c>
      <c r="E18" s="40" t="e">
        <f t="shared" si="2"/>
        <v>#DIV/0!</v>
      </c>
    </row>
    <row r="19" spans="1:5" ht="18" customHeight="1">
      <c r="A19" s="39" t="s">
        <v>97</v>
      </c>
      <c r="B19" s="40" t="e">
        <f t="shared" si="3"/>
        <v>#DIV/0!</v>
      </c>
      <c r="C19" s="40" t="e">
        <f t="shared" si="0"/>
        <v>#DIV/0!</v>
      </c>
      <c r="D19" s="40" t="e">
        <f t="shared" si="1"/>
        <v>#DIV/0!</v>
      </c>
      <c r="E19" s="40" t="e">
        <f t="shared" si="2"/>
        <v>#DIV/0!</v>
      </c>
    </row>
    <row r="20" spans="1:5" ht="18" customHeight="1">
      <c r="A20" s="39" t="s">
        <v>98</v>
      </c>
      <c r="B20" s="40" t="e">
        <f t="shared" si="3"/>
        <v>#DIV/0!</v>
      </c>
      <c r="C20" s="40" t="e">
        <f t="shared" si="0"/>
        <v>#DIV/0!</v>
      </c>
      <c r="D20" s="40" t="e">
        <f t="shared" si="1"/>
        <v>#DIV/0!</v>
      </c>
      <c r="E20" s="40" t="e">
        <f t="shared" si="2"/>
        <v>#DIV/0!</v>
      </c>
    </row>
    <row r="21" spans="1:5" ht="18" customHeight="1">
      <c r="A21" s="39" t="s">
        <v>99</v>
      </c>
      <c r="B21" s="40" t="e">
        <f t="shared" si="3"/>
        <v>#DIV/0!</v>
      </c>
      <c r="C21" s="40" t="e">
        <f t="shared" si="0"/>
        <v>#DIV/0!</v>
      </c>
      <c r="D21" s="40" t="e">
        <f t="shared" si="1"/>
        <v>#DIV/0!</v>
      </c>
      <c r="E21" s="40" t="e">
        <f t="shared" si="2"/>
        <v>#DIV/0!</v>
      </c>
    </row>
    <row r="22" spans="1:5" ht="18" customHeight="1">
      <c r="A22" s="39" t="s">
        <v>100</v>
      </c>
      <c r="B22" s="40" t="e">
        <f t="shared" si="3"/>
        <v>#DIV/0!</v>
      </c>
      <c r="C22" s="40" t="e">
        <f t="shared" si="0"/>
        <v>#DIV/0!</v>
      </c>
      <c r="D22" s="40" t="e">
        <f t="shared" si="1"/>
        <v>#DIV/0!</v>
      </c>
      <c r="E22" s="40" t="e">
        <f t="shared" si="2"/>
        <v>#DIV/0!</v>
      </c>
    </row>
    <row r="23" spans="1:5" ht="18" customHeight="1">
      <c r="A23" s="39" t="s">
        <v>101</v>
      </c>
      <c r="B23" s="40" t="e">
        <f t="shared" si="3"/>
        <v>#DIV/0!</v>
      </c>
      <c r="C23" s="40" t="e">
        <f t="shared" si="0"/>
        <v>#DIV/0!</v>
      </c>
      <c r="D23" s="40" t="e">
        <f t="shared" si="1"/>
        <v>#DIV/0!</v>
      </c>
      <c r="E23" s="40" t="e">
        <f t="shared" si="2"/>
        <v>#DIV/0!</v>
      </c>
    </row>
    <row r="24" spans="1:5" ht="18" customHeight="1">
      <c r="A24" s="39" t="s">
        <v>102</v>
      </c>
      <c r="B24" s="40" t="e">
        <f t="shared" si="3"/>
        <v>#DIV/0!</v>
      </c>
      <c r="C24" s="40" t="e">
        <f t="shared" si="0"/>
        <v>#DIV/0!</v>
      </c>
      <c r="D24" s="40" t="e">
        <f t="shared" si="1"/>
        <v>#DIV/0!</v>
      </c>
      <c r="E24" s="40" t="e">
        <f t="shared" si="2"/>
        <v>#DIV/0!</v>
      </c>
    </row>
    <row r="25" spans="1:5" ht="18" customHeight="1">
      <c r="A25" s="39" t="s">
        <v>103</v>
      </c>
      <c r="B25" s="40" t="e">
        <f t="shared" si="3"/>
        <v>#DIV/0!</v>
      </c>
      <c r="C25" s="40" t="e">
        <f t="shared" si="0"/>
        <v>#DIV/0!</v>
      </c>
      <c r="D25" s="40" t="e">
        <f t="shared" si="1"/>
        <v>#DIV/0!</v>
      </c>
      <c r="E25" s="40" t="e">
        <f t="shared" si="2"/>
        <v>#DIV/0!</v>
      </c>
    </row>
    <row r="26" spans="1:5" ht="18" customHeight="1">
      <c r="A26" s="39" t="s">
        <v>104</v>
      </c>
      <c r="B26" s="40" t="e">
        <f t="shared" si="3"/>
        <v>#DIV/0!</v>
      </c>
      <c r="C26" s="40" t="e">
        <f t="shared" si="0"/>
        <v>#DIV/0!</v>
      </c>
      <c r="D26" s="40" t="e">
        <f t="shared" si="1"/>
        <v>#DIV/0!</v>
      </c>
      <c r="E26" s="40" t="e">
        <f t="shared" si="2"/>
        <v>#DIV/0!</v>
      </c>
    </row>
    <row r="27" spans="1:5" ht="18" customHeight="1">
      <c r="A27" s="39" t="s">
        <v>105</v>
      </c>
      <c r="B27" s="40" t="e">
        <f t="shared" si="3"/>
        <v>#DIV/0!</v>
      </c>
      <c r="C27" s="40" t="e">
        <f t="shared" si="0"/>
        <v>#DIV/0!</v>
      </c>
      <c r="D27" s="40" t="e">
        <f t="shared" si="1"/>
        <v>#DIV/0!</v>
      </c>
      <c r="E27" s="40" t="e">
        <f t="shared" si="2"/>
        <v>#DIV/0!</v>
      </c>
    </row>
    <row r="28" spans="1:5" ht="18" customHeight="1">
      <c r="A28" s="39" t="s">
        <v>106</v>
      </c>
      <c r="B28" s="40" t="e">
        <f t="shared" si="3"/>
        <v>#DIV/0!</v>
      </c>
      <c r="C28" s="40" t="e">
        <f t="shared" si="0"/>
        <v>#DIV/0!</v>
      </c>
      <c r="D28" s="40" t="e">
        <f t="shared" si="1"/>
        <v>#DIV/0!</v>
      </c>
      <c r="E28" s="40" t="e">
        <f t="shared" si="2"/>
        <v>#DIV/0!</v>
      </c>
    </row>
    <row r="29" spans="1:5" ht="18" customHeight="1">
      <c r="A29" s="39" t="s">
        <v>107</v>
      </c>
      <c r="B29" s="40" t="e">
        <f t="shared" si="3"/>
        <v>#DIV/0!</v>
      </c>
      <c r="C29" s="40" t="e">
        <f t="shared" si="0"/>
        <v>#DIV/0!</v>
      </c>
      <c r="D29" s="40" t="e">
        <f t="shared" si="1"/>
        <v>#DIV/0!</v>
      </c>
      <c r="E29" s="40" t="e">
        <f t="shared" si="2"/>
        <v>#DIV/0!</v>
      </c>
    </row>
    <row r="30" spans="1:5" ht="18" customHeight="1">
      <c r="A30" s="39" t="s">
        <v>108</v>
      </c>
      <c r="B30" s="40" t="e">
        <f t="shared" si="3"/>
        <v>#DIV/0!</v>
      </c>
      <c r="C30" s="40" t="e">
        <f t="shared" si="0"/>
        <v>#DIV/0!</v>
      </c>
      <c r="D30" s="40" t="e">
        <f t="shared" si="1"/>
        <v>#DIV/0!</v>
      </c>
      <c r="E30" s="40" t="e">
        <f t="shared" si="2"/>
        <v>#DIV/0!</v>
      </c>
    </row>
    <row r="31" spans="1:5" ht="18" customHeight="1">
      <c r="A31" s="39" t="s">
        <v>109</v>
      </c>
      <c r="B31" s="40" t="e">
        <f>E30*$D$7/$D$9</f>
        <v>#DIV/0!</v>
      </c>
      <c r="C31" s="40" t="e">
        <f>D31-B31</f>
        <v>#DIV/0!</v>
      </c>
      <c r="D31" s="40" t="e">
        <f t="shared" si="1"/>
        <v>#DIV/0!</v>
      </c>
      <c r="E31" s="40" t="e">
        <f>E30-C31</f>
        <v>#DIV/0!</v>
      </c>
    </row>
    <row r="32" spans="1:5" ht="16.5" customHeight="1">
      <c r="A32" s="39"/>
      <c r="B32" s="40"/>
      <c r="C32" s="40"/>
      <c r="D32" s="40"/>
      <c r="E32" s="40"/>
    </row>
    <row r="33" spans="1:5" ht="14.25" customHeight="1">
      <c r="A33" s="39"/>
      <c r="B33" s="40"/>
      <c r="C33" s="40"/>
      <c r="D33" s="40"/>
      <c r="E33" s="40"/>
    </row>
    <row r="34" spans="1:5" ht="15" customHeight="1">
      <c r="A34" s="39"/>
      <c r="B34" s="40"/>
      <c r="C34" s="40"/>
      <c r="D34" s="40"/>
      <c r="E34" s="40"/>
    </row>
    <row r="35" spans="1:5" ht="19.5" customHeight="1">
      <c r="A35" s="39"/>
      <c r="B35" s="40"/>
      <c r="C35" s="40"/>
      <c r="D35" s="40"/>
      <c r="E35" s="40"/>
    </row>
    <row r="36" spans="1:5" ht="18.75" customHeight="1"/>
    <row r="37" spans="1:5" ht="20.25" customHeight="1">
      <c r="A37" s="331" t="s">
        <v>287</v>
      </c>
      <c r="B37" s="332"/>
      <c r="C37" s="332"/>
      <c r="D37" s="332"/>
      <c r="E37" s="332"/>
    </row>
    <row r="38" spans="1:5" ht="20.25" customHeight="1">
      <c r="A38" s="328" t="s">
        <v>112</v>
      </c>
      <c r="B38" s="329"/>
      <c r="C38" s="329"/>
      <c r="D38" s="329"/>
      <c r="E38" s="330"/>
    </row>
    <row r="39" spans="1:5" ht="18.75" customHeight="1">
      <c r="A39" s="326" t="s">
        <v>35</v>
      </c>
      <c r="B39" s="327"/>
      <c r="C39" s="327"/>
      <c r="D39" s="37">
        <f>D6</f>
        <v>0</v>
      </c>
      <c r="E39" s="31"/>
    </row>
    <row r="40" spans="1:5" ht="18.75" customHeight="1">
      <c r="A40" s="326" t="s">
        <v>36</v>
      </c>
      <c r="B40" s="327"/>
      <c r="C40" s="327"/>
      <c r="D40" s="32">
        <v>0</v>
      </c>
      <c r="E40" s="33"/>
    </row>
    <row r="41" spans="1:5" ht="18.75" customHeight="1">
      <c r="A41" s="326" t="s">
        <v>37</v>
      </c>
      <c r="B41" s="327"/>
      <c r="C41" s="327"/>
      <c r="D41" s="34"/>
      <c r="E41" s="33" t="s">
        <v>110</v>
      </c>
    </row>
    <row r="42" spans="1:5" ht="18.75" customHeight="1">
      <c r="A42" s="326" t="s">
        <v>111</v>
      </c>
      <c r="B42" s="327"/>
      <c r="C42" s="327"/>
      <c r="D42" s="97"/>
      <c r="E42" s="98"/>
    </row>
    <row r="43" spans="1:5" ht="18.75" customHeight="1">
      <c r="A43" s="326" t="s">
        <v>38</v>
      </c>
      <c r="B43" s="327"/>
      <c r="C43" s="327"/>
      <c r="D43" s="35"/>
      <c r="E43" s="33" t="s">
        <v>110</v>
      </c>
    </row>
    <row r="44" spans="1:5" ht="22.5" customHeight="1">
      <c r="A44" s="326" t="s">
        <v>92</v>
      </c>
      <c r="B44" s="327"/>
      <c r="C44" s="327"/>
      <c r="D44" s="35"/>
      <c r="E44" s="33"/>
    </row>
    <row r="45" spans="1:5" ht="32.25" customHeight="1">
      <c r="A45" s="326" t="s">
        <v>39</v>
      </c>
      <c r="B45" s="327"/>
      <c r="C45" s="327"/>
      <c r="D45" s="35"/>
      <c r="E45" s="36"/>
    </row>
    <row r="46" spans="1:5" ht="17.25" customHeight="1">
      <c r="A46" s="326" t="s">
        <v>113</v>
      </c>
      <c r="B46" s="327"/>
      <c r="C46" s="327"/>
      <c r="D46" s="37" t="e">
        <f>(D39+D44)/((D41-D43)*D42)</f>
        <v>#DIV/0!</v>
      </c>
      <c r="E46" s="33"/>
    </row>
    <row r="47" spans="1:5" ht="6" customHeight="1"/>
    <row r="48" spans="1:5" ht="27.75" customHeight="1">
      <c r="A48" s="38" t="s">
        <v>93</v>
      </c>
      <c r="B48" s="34" t="s">
        <v>42</v>
      </c>
      <c r="C48" s="34" t="s">
        <v>43</v>
      </c>
      <c r="D48" s="113" t="s">
        <v>171</v>
      </c>
      <c r="E48" s="112" t="s">
        <v>44</v>
      </c>
    </row>
    <row r="49" spans="1:5" ht="27.75" customHeight="1">
      <c r="A49" s="99" t="s">
        <v>94</v>
      </c>
      <c r="B49" s="40"/>
      <c r="C49" s="40"/>
      <c r="D49" s="40"/>
      <c r="E49" s="40">
        <f>D39+D44</f>
        <v>0</v>
      </c>
    </row>
    <row r="50" spans="1:5" ht="18" customHeight="1">
      <c r="A50" s="39" t="s">
        <v>95</v>
      </c>
      <c r="B50" s="40" t="e">
        <f>E49*$D$40/$D$42</f>
        <v>#DIV/0!</v>
      </c>
      <c r="C50" s="40" t="e">
        <f t="shared" ref="C50:C64" si="4">$D$46</f>
        <v>#DIV/0!</v>
      </c>
      <c r="D50" s="40" t="e">
        <f>B50+C50</f>
        <v>#DIV/0!</v>
      </c>
      <c r="E50" s="40" t="e">
        <f t="shared" ref="E50:E64" si="5">E49-C50</f>
        <v>#DIV/0!</v>
      </c>
    </row>
    <row r="51" spans="1:5" ht="18" customHeight="1">
      <c r="A51" s="39" t="s">
        <v>96</v>
      </c>
      <c r="B51" s="40" t="e">
        <f t="shared" ref="B51:B64" si="6">E50*$D$40/$D$42</f>
        <v>#DIV/0!</v>
      </c>
      <c r="C51" s="40" t="e">
        <f t="shared" si="4"/>
        <v>#DIV/0!</v>
      </c>
      <c r="D51" s="40" t="e">
        <f t="shared" ref="D51:D64" si="7">B51+C51</f>
        <v>#DIV/0!</v>
      </c>
      <c r="E51" s="40" t="e">
        <f t="shared" si="5"/>
        <v>#DIV/0!</v>
      </c>
    </row>
    <row r="52" spans="1:5" ht="18" customHeight="1">
      <c r="A52" s="39" t="s">
        <v>97</v>
      </c>
      <c r="B52" s="40" t="e">
        <f t="shared" si="6"/>
        <v>#DIV/0!</v>
      </c>
      <c r="C52" s="40" t="e">
        <f t="shared" si="4"/>
        <v>#DIV/0!</v>
      </c>
      <c r="D52" s="40" t="e">
        <f t="shared" si="7"/>
        <v>#DIV/0!</v>
      </c>
      <c r="E52" s="40" t="e">
        <f t="shared" si="5"/>
        <v>#DIV/0!</v>
      </c>
    </row>
    <row r="53" spans="1:5" ht="18" customHeight="1">
      <c r="A53" s="39" t="s">
        <v>98</v>
      </c>
      <c r="B53" s="40" t="e">
        <f t="shared" si="6"/>
        <v>#DIV/0!</v>
      </c>
      <c r="C53" s="40" t="e">
        <f t="shared" si="4"/>
        <v>#DIV/0!</v>
      </c>
      <c r="D53" s="40" t="e">
        <f t="shared" si="7"/>
        <v>#DIV/0!</v>
      </c>
      <c r="E53" s="40" t="e">
        <f t="shared" si="5"/>
        <v>#DIV/0!</v>
      </c>
    </row>
    <row r="54" spans="1:5" ht="18" customHeight="1">
      <c r="A54" s="39" t="s">
        <v>99</v>
      </c>
      <c r="B54" s="40" t="e">
        <f t="shared" si="6"/>
        <v>#DIV/0!</v>
      </c>
      <c r="C54" s="40" t="e">
        <f t="shared" si="4"/>
        <v>#DIV/0!</v>
      </c>
      <c r="D54" s="40" t="e">
        <f t="shared" si="7"/>
        <v>#DIV/0!</v>
      </c>
      <c r="E54" s="40" t="e">
        <f t="shared" si="5"/>
        <v>#DIV/0!</v>
      </c>
    </row>
    <row r="55" spans="1:5" ht="18" customHeight="1">
      <c r="A55" s="39" t="s">
        <v>100</v>
      </c>
      <c r="B55" s="40" t="e">
        <f t="shared" si="6"/>
        <v>#DIV/0!</v>
      </c>
      <c r="C55" s="40" t="e">
        <f t="shared" si="4"/>
        <v>#DIV/0!</v>
      </c>
      <c r="D55" s="40" t="e">
        <f t="shared" si="7"/>
        <v>#DIV/0!</v>
      </c>
      <c r="E55" s="40" t="e">
        <f t="shared" si="5"/>
        <v>#DIV/0!</v>
      </c>
    </row>
    <row r="56" spans="1:5" ht="18" customHeight="1">
      <c r="A56" s="39" t="s">
        <v>101</v>
      </c>
      <c r="B56" s="40" t="e">
        <f t="shared" si="6"/>
        <v>#DIV/0!</v>
      </c>
      <c r="C56" s="40" t="e">
        <f t="shared" si="4"/>
        <v>#DIV/0!</v>
      </c>
      <c r="D56" s="40" t="e">
        <f t="shared" si="7"/>
        <v>#DIV/0!</v>
      </c>
      <c r="E56" s="40" t="e">
        <f t="shared" si="5"/>
        <v>#DIV/0!</v>
      </c>
    </row>
    <row r="57" spans="1:5" ht="18" customHeight="1">
      <c r="A57" s="39" t="s">
        <v>102</v>
      </c>
      <c r="B57" s="40" t="e">
        <f t="shared" si="6"/>
        <v>#DIV/0!</v>
      </c>
      <c r="C57" s="40" t="e">
        <f t="shared" si="4"/>
        <v>#DIV/0!</v>
      </c>
      <c r="D57" s="40" t="e">
        <f t="shared" si="7"/>
        <v>#DIV/0!</v>
      </c>
      <c r="E57" s="40" t="e">
        <f t="shared" si="5"/>
        <v>#DIV/0!</v>
      </c>
    </row>
    <row r="58" spans="1:5" ht="18" customHeight="1">
      <c r="A58" s="39" t="s">
        <v>103</v>
      </c>
      <c r="B58" s="40" t="e">
        <f t="shared" si="6"/>
        <v>#DIV/0!</v>
      </c>
      <c r="C58" s="40" t="e">
        <f t="shared" si="4"/>
        <v>#DIV/0!</v>
      </c>
      <c r="D58" s="40" t="e">
        <f t="shared" si="7"/>
        <v>#DIV/0!</v>
      </c>
      <c r="E58" s="40" t="e">
        <f t="shared" si="5"/>
        <v>#DIV/0!</v>
      </c>
    </row>
    <row r="59" spans="1:5" ht="18" customHeight="1">
      <c r="A59" s="39" t="s">
        <v>104</v>
      </c>
      <c r="B59" s="40" t="e">
        <f t="shared" si="6"/>
        <v>#DIV/0!</v>
      </c>
      <c r="C59" s="40" t="e">
        <f t="shared" si="4"/>
        <v>#DIV/0!</v>
      </c>
      <c r="D59" s="40" t="e">
        <f t="shared" si="7"/>
        <v>#DIV/0!</v>
      </c>
      <c r="E59" s="40" t="e">
        <f t="shared" si="5"/>
        <v>#DIV/0!</v>
      </c>
    </row>
    <row r="60" spans="1:5" ht="18" customHeight="1">
      <c r="A60" s="39" t="s">
        <v>105</v>
      </c>
      <c r="B60" s="40" t="e">
        <f t="shared" si="6"/>
        <v>#DIV/0!</v>
      </c>
      <c r="C60" s="40" t="e">
        <f t="shared" si="4"/>
        <v>#DIV/0!</v>
      </c>
      <c r="D60" s="40" t="e">
        <f t="shared" si="7"/>
        <v>#DIV/0!</v>
      </c>
      <c r="E60" s="40" t="e">
        <f t="shared" si="5"/>
        <v>#DIV/0!</v>
      </c>
    </row>
    <row r="61" spans="1:5" ht="18" customHeight="1">
      <c r="A61" s="39" t="s">
        <v>106</v>
      </c>
      <c r="B61" s="40" t="e">
        <f t="shared" si="6"/>
        <v>#DIV/0!</v>
      </c>
      <c r="C61" s="40" t="e">
        <f t="shared" si="4"/>
        <v>#DIV/0!</v>
      </c>
      <c r="D61" s="40" t="e">
        <f t="shared" si="7"/>
        <v>#DIV/0!</v>
      </c>
      <c r="E61" s="40" t="e">
        <f t="shared" si="5"/>
        <v>#DIV/0!</v>
      </c>
    </row>
    <row r="62" spans="1:5" ht="18" customHeight="1">
      <c r="A62" s="39" t="s">
        <v>107</v>
      </c>
      <c r="B62" s="40" t="e">
        <f t="shared" si="6"/>
        <v>#DIV/0!</v>
      </c>
      <c r="C62" s="40" t="e">
        <f t="shared" si="4"/>
        <v>#DIV/0!</v>
      </c>
      <c r="D62" s="40" t="e">
        <f t="shared" si="7"/>
        <v>#DIV/0!</v>
      </c>
      <c r="E62" s="40" t="e">
        <f t="shared" si="5"/>
        <v>#DIV/0!</v>
      </c>
    </row>
    <row r="63" spans="1:5" ht="18" customHeight="1">
      <c r="A63" s="39" t="s">
        <v>108</v>
      </c>
      <c r="B63" s="40" t="e">
        <f t="shared" si="6"/>
        <v>#DIV/0!</v>
      </c>
      <c r="C63" s="40" t="e">
        <f t="shared" si="4"/>
        <v>#DIV/0!</v>
      </c>
      <c r="D63" s="40" t="e">
        <f t="shared" si="7"/>
        <v>#DIV/0!</v>
      </c>
      <c r="E63" s="40" t="e">
        <f t="shared" si="5"/>
        <v>#DIV/0!</v>
      </c>
    </row>
    <row r="64" spans="1:5" ht="18" customHeight="1">
      <c r="A64" s="39" t="s">
        <v>109</v>
      </c>
      <c r="B64" s="40" t="e">
        <f t="shared" si="6"/>
        <v>#DIV/0!</v>
      </c>
      <c r="C64" s="40" t="e">
        <f t="shared" si="4"/>
        <v>#DIV/0!</v>
      </c>
      <c r="D64" s="40" t="e">
        <f t="shared" si="7"/>
        <v>#DIV/0!</v>
      </c>
      <c r="E64" s="40" t="e">
        <f t="shared" si="5"/>
        <v>#DIV/0!</v>
      </c>
    </row>
    <row r="65" spans="1:11" ht="16.5" customHeight="1">
      <c r="A65" s="39"/>
      <c r="B65" s="40"/>
      <c r="C65" s="40"/>
      <c r="D65" s="40"/>
      <c r="E65" s="40"/>
    </row>
    <row r="66" spans="1:11" ht="14.25" customHeight="1">
      <c r="A66" s="39"/>
      <c r="B66" s="40"/>
      <c r="C66" s="40"/>
      <c r="D66" s="40"/>
      <c r="E66" s="40"/>
    </row>
    <row r="67" spans="1:11" ht="15" customHeight="1">
      <c r="A67" s="39"/>
      <c r="B67" s="40"/>
      <c r="C67" s="40"/>
      <c r="D67" s="40"/>
      <c r="E67" s="40"/>
    </row>
    <row r="68" spans="1:11" ht="15" customHeight="1">
      <c r="A68" s="39"/>
      <c r="B68" s="40"/>
      <c r="C68" s="40"/>
      <c r="D68" s="40"/>
      <c r="E68" s="40"/>
    </row>
    <row r="70" spans="1:11" s="11" customFormat="1" ht="53.25" customHeight="1">
      <c r="A70" s="320" t="s">
        <v>253</v>
      </c>
      <c r="B70" s="336"/>
      <c r="C70" s="336"/>
      <c r="D70" s="336"/>
      <c r="E70" s="337"/>
    </row>
    <row r="72" spans="1:11" s="109" customFormat="1" ht="24" customHeight="1">
      <c r="B72" s="110" t="s">
        <v>116</v>
      </c>
    </row>
    <row r="73" spans="1:11" s="109" customFormat="1" ht="19.5" customHeight="1">
      <c r="A73" s="111"/>
      <c r="B73" s="224" t="s">
        <v>12</v>
      </c>
      <c r="C73" s="224" t="s">
        <v>13</v>
      </c>
      <c r="D73" s="224" t="s">
        <v>14</v>
      </c>
      <c r="E73" s="224" t="s">
        <v>15</v>
      </c>
      <c r="F73" s="224" t="s">
        <v>16</v>
      </c>
      <c r="G73" s="224" t="s">
        <v>17</v>
      </c>
      <c r="H73" s="224" t="s">
        <v>18</v>
      </c>
      <c r="I73" s="224" t="s">
        <v>19</v>
      </c>
      <c r="J73" s="224" t="s">
        <v>20</v>
      </c>
      <c r="K73" s="224" t="s">
        <v>21</v>
      </c>
    </row>
    <row r="74" spans="1:11" s="109" customFormat="1" ht="19.5" customHeight="1">
      <c r="A74" s="115" t="s">
        <v>42</v>
      </c>
      <c r="B74" s="163"/>
      <c r="C74" s="163"/>
      <c r="D74" s="163"/>
      <c r="E74" s="163"/>
      <c r="F74" s="163"/>
      <c r="G74" s="163"/>
      <c r="H74" s="163"/>
      <c r="I74" s="163"/>
      <c r="J74" s="163"/>
      <c r="K74" s="163"/>
    </row>
    <row r="75" spans="1:11" s="109" customFormat="1" ht="19.5" customHeight="1">
      <c r="A75" s="115" t="s">
        <v>114</v>
      </c>
      <c r="B75" s="163"/>
      <c r="C75" s="163"/>
      <c r="D75" s="163"/>
      <c r="E75" s="163"/>
      <c r="F75" s="163"/>
      <c r="G75" s="163"/>
      <c r="H75" s="163"/>
      <c r="I75" s="163"/>
      <c r="J75" s="163"/>
      <c r="K75" s="163"/>
    </row>
    <row r="76" spans="1:11" s="109" customFormat="1" ht="19.5" customHeight="1">
      <c r="A76" s="115" t="s">
        <v>115</v>
      </c>
      <c r="B76" s="164">
        <f>B74+B75</f>
        <v>0</v>
      </c>
      <c r="C76" s="164">
        <f t="shared" ref="C76:K76" si="8">C74+C75</f>
        <v>0</v>
      </c>
      <c r="D76" s="164">
        <f t="shared" si="8"/>
        <v>0</v>
      </c>
      <c r="E76" s="164">
        <f t="shared" si="8"/>
        <v>0</v>
      </c>
      <c r="F76" s="164">
        <f t="shared" si="8"/>
        <v>0</v>
      </c>
      <c r="G76" s="164">
        <f t="shared" si="8"/>
        <v>0</v>
      </c>
      <c r="H76" s="164">
        <f t="shared" si="8"/>
        <v>0</v>
      </c>
      <c r="I76" s="164">
        <f t="shared" si="8"/>
        <v>0</v>
      </c>
      <c r="J76" s="164">
        <f t="shared" si="8"/>
        <v>0</v>
      </c>
      <c r="K76" s="164">
        <f t="shared" si="8"/>
        <v>0</v>
      </c>
    </row>
    <row r="77" spans="1:11" ht="15.75" customHeight="1">
      <c r="A77" s="230" t="s">
        <v>264</v>
      </c>
      <c r="B77" s="231">
        <f>B75</f>
        <v>0</v>
      </c>
      <c r="C77" s="231">
        <f>C75+B77</f>
        <v>0</v>
      </c>
      <c r="D77" s="231">
        <f t="shared" ref="D77:K77" si="9">D75+C77</f>
        <v>0</v>
      </c>
      <c r="E77" s="231">
        <f t="shared" si="9"/>
        <v>0</v>
      </c>
      <c r="F77" s="231">
        <f t="shared" si="9"/>
        <v>0</v>
      </c>
      <c r="G77" s="231">
        <f t="shared" si="9"/>
        <v>0</v>
      </c>
      <c r="H77" s="231">
        <f t="shared" si="9"/>
        <v>0</v>
      </c>
      <c r="I77" s="231">
        <f t="shared" si="9"/>
        <v>0</v>
      </c>
      <c r="J77" s="231">
        <f t="shared" si="9"/>
        <v>0</v>
      </c>
      <c r="K77" s="231">
        <f t="shared" si="9"/>
        <v>0</v>
      </c>
    </row>
    <row r="80" spans="1:11" ht="27" customHeight="1">
      <c r="A80" s="333" t="s">
        <v>321</v>
      </c>
      <c r="B80" s="334"/>
      <c r="C80" s="334"/>
      <c r="D80" s="334"/>
      <c r="E80" s="335"/>
    </row>
  </sheetData>
  <mergeCells count="23">
    <mergeCell ref="A80:E80"/>
    <mergeCell ref="A9:C9"/>
    <mergeCell ref="A11:C11"/>
    <mergeCell ref="A10:C10"/>
    <mergeCell ref="A40:C40"/>
    <mergeCell ref="A41:C41"/>
    <mergeCell ref="A42:C42"/>
    <mergeCell ref="A12:C12"/>
    <mergeCell ref="A13:C13"/>
    <mergeCell ref="A43:C43"/>
    <mergeCell ref="A45:C45"/>
    <mergeCell ref="A37:E37"/>
    <mergeCell ref="A38:E38"/>
    <mergeCell ref="A39:C39"/>
    <mergeCell ref="A44:C44"/>
    <mergeCell ref="A70:E70"/>
    <mergeCell ref="A46:C46"/>
    <mergeCell ref="A8:C8"/>
    <mergeCell ref="A5:E5"/>
    <mergeCell ref="A2:C2"/>
    <mergeCell ref="A4:E4"/>
    <mergeCell ref="A6:C6"/>
    <mergeCell ref="A7:C7"/>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76:K76" emptyCellReference="1"/>
    <ignoredError sqref="C17:E31 C50:E64" evalError="1"/>
    <ignoredError sqref="B17:B31 B50:B64 D46 D13" evalError="1" emptyCellReference="1"/>
  </ignoredError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12"/>
  <sheetViews>
    <sheetView showGridLines="0" zoomScale="90" zoomScaleNormal="90" workbookViewId="0">
      <selection activeCell="F28" sqref="F28"/>
    </sheetView>
  </sheetViews>
  <sheetFormatPr defaultRowHeight="10.5"/>
  <cols>
    <col min="1" max="1" width="12.140625" style="30" customWidth="1"/>
    <col min="2" max="2" width="12.7109375" style="30" customWidth="1"/>
    <col min="3" max="3" width="20.7109375" style="30" customWidth="1"/>
    <col min="4" max="4" width="14.42578125" style="30" customWidth="1"/>
    <col min="5" max="13" width="13.7109375" style="30" customWidth="1"/>
    <col min="14" max="16384" width="9.140625" style="30"/>
  </cols>
  <sheetData>
    <row r="1" spans="1:13" ht="28.5" customHeight="1">
      <c r="A1" s="344" t="s">
        <v>181</v>
      </c>
      <c r="B1" s="344"/>
      <c r="C1" s="344"/>
      <c r="D1" s="344"/>
      <c r="E1" s="165"/>
    </row>
    <row r="2" spans="1:13" ht="23.25" customHeight="1">
      <c r="A2" s="326" t="s">
        <v>284</v>
      </c>
      <c r="B2" s="327"/>
      <c r="C2" s="327"/>
      <c r="D2" s="34"/>
      <c r="E2" s="166"/>
    </row>
    <row r="3" spans="1:13" ht="23.25" customHeight="1">
      <c r="A3" s="326" t="s">
        <v>182</v>
      </c>
      <c r="B3" s="327"/>
      <c r="C3" s="327"/>
      <c r="D3" s="34"/>
      <c r="E3" s="167"/>
    </row>
    <row r="4" spans="1:13" ht="23.25" customHeight="1">
      <c r="A4" s="326" t="s">
        <v>117</v>
      </c>
      <c r="B4" s="327"/>
      <c r="C4" s="327"/>
      <c r="D4" s="33"/>
      <c r="E4" s="168"/>
    </row>
    <row r="5" spans="1:13" ht="23.25" customHeight="1">
      <c r="A5" s="326" t="s">
        <v>260</v>
      </c>
      <c r="B5" s="327"/>
      <c r="C5" s="327"/>
      <c r="D5" s="35"/>
      <c r="E5" s="168"/>
    </row>
    <row r="6" spans="1:13" ht="22.5" customHeight="1"/>
    <row r="7" spans="1:13" s="109" customFormat="1" ht="22.5" customHeight="1"/>
    <row r="8" spans="1:13" s="109" customFormat="1" ht="24" customHeight="1">
      <c r="A8" s="348" t="s">
        <v>183</v>
      </c>
      <c r="B8" s="349"/>
      <c r="C8" s="350"/>
      <c r="D8" s="224" t="s">
        <v>12</v>
      </c>
      <c r="E8" s="224" t="s">
        <v>13</v>
      </c>
      <c r="F8" s="224" t="s">
        <v>14</v>
      </c>
      <c r="G8" s="224" t="s">
        <v>15</v>
      </c>
      <c r="H8" s="224" t="s">
        <v>16</v>
      </c>
      <c r="I8" s="224" t="s">
        <v>17</v>
      </c>
      <c r="J8" s="224" t="s">
        <v>18</v>
      </c>
      <c r="K8" s="224" t="s">
        <v>19</v>
      </c>
      <c r="L8" s="224" t="s">
        <v>20</v>
      </c>
      <c r="M8" s="224" t="s">
        <v>21</v>
      </c>
    </row>
    <row r="9" spans="1:13" s="109" customFormat="1" ht="26.25" customHeight="1">
      <c r="A9" s="345" t="s">
        <v>261</v>
      </c>
      <c r="B9" s="346"/>
      <c r="C9" s="347"/>
      <c r="D9" s="238"/>
      <c r="E9" s="238"/>
      <c r="F9" s="238"/>
      <c r="G9" s="238"/>
      <c r="H9" s="238"/>
      <c r="I9" s="238"/>
      <c r="J9" s="238"/>
      <c r="K9" s="238"/>
      <c r="L9" s="238"/>
      <c r="M9" s="238"/>
    </row>
    <row r="10" spans="1:13" s="109" customFormat="1" ht="38.25" customHeight="1">
      <c r="A10" s="345" t="s">
        <v>263</v>
      </c>
      <c r="B10" s="346"/>
      <c r="C10" s="347"/>
      <c r="D10" s="238"/>
      <c r="E10" s="238"/>
      <c r="F10" s="238"/>
      <c r="G10" s="238"/>
      <c r="H10" s="238"/>
      <c r="I10" s="238"/>
      <c r="J10" s="238"/>
      <c r="K10" s="238"/>
      <c r="L10" s="238"/>
      <c r="M10" s="238"/>
    </row>
    <row r="11" spans="1:13" s="109" customFormat="1" ht="26.25" customHeight="1">
      <c r="A11" s="338" t="s">
        <v>285</v>
      </c>
      <c r="B11" s="339"/>
      <c r="C11" s="340"/>
      <c r="D11" s="238"/>
      <c r="E11" s="238"/>
      <c r="F11" s="238"/>
      <c r="G11" s="238"/>
      <c r="H11" s="238"/>
      <c r="I11" s="238"/>
      <c r="J11" s="238"/>
      <c r="K11" s="238"/>
      <c r="L11" s="238"/>
      <c r="M11" s="238"/>
    </row>
    <row r="12" spans="1:13" ht="19.5" customHeight="1">
      <c r="A12" s="341" t="s">
        <v>267</v>
      </c>
      <c r="B12" s="342"/>
      <c r="C12" s="343"/>
      <c r="D12" s="232">
        <f>D10</f>
        <v>0</v>
      </c>
      <c r="E12" s="232">
        <f>D12+E10</f>
        <v>0</v>
      </c>
      <c r="F12" s="232">
        <f t="shared" ref="F12:M12" si="0">E12+F10</f>
        <v>0</v>
      </c>
      <c r="G12" s="232">
        <f t="shared" si="0"/>
        <v>0</v>
      </c>
      <c r="H12" s="232">
        <f t="shared" si="0"/>
        <v>0</v>
      </c>
      <c r="I12" s="232">
        <f t="shared" si="0"/>
        <v>0</v>
      </c>
      <c r="J12" s="232">
        <f t="shared" si="0"/>
        <v>0</v>
      </c>
      <c r="K12" s="232">
        <f t="shared" si="0"/>
        <v>0</v>
      </c>
      <c r="L12" s="232">
        <f t="shared" si="0"/>
        <v>0</v>
      </c>
      <c r="M12" s="232">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51"/>
  <sheetViews>
    <sheetView showGridLines="0" zoomScale="70" zoomScaleNormal="70" workbookViewId="0">
      <selection activeCell="Q30" sqref="Q30"/>
    </sheetView>
  </sheetViews>
  <sheetFormatPr defaultRowHeight="10.5"/>
  <cols>
    <col min="1" max="1" width="23.140625" style="41" customWidth="1"/>
    <col min="2" max="2" width="11.7109375" style="41" bestFit="1" customWidth="1"/>
    <col min="3" max="3" width="9.5703125" style="41" bestFit="1" customWidth="1"/>
    <col min="4" max="4" width="10.5703125" style="41" customWidth="1"/>
    <col min="5" max="6" width="9.140625" style="41"/>
    <col min="7" max="7" width="21.42578125" style="41" customWidth="1"/>
    <col min="8" max="8" width="21.28515625" style="41" customWidth="1"/>
    <col min="9" max="18" width="14.85546875" style="41" customWidth="1"/>
    <col min="19" max="19" width="14.5703125" style="41" customWidth="1"/>
    <col min="20" max="16384" width="9.140625" style="41"/>
  </cols>
  <sheetData>
    <row r="1" spans="1:19" ht="20.25" customHeight="1">
      <c r="A1" s="52" t="s">
        <v>1</v>
      </c>
      <c r="B1" s="53"/>
      <c r="C1" s="53"/>
      <c r="D1" s="53"/>
      <c r="E1" s="53"/>
      <c r="F1" s="53"/>
      <c r="G1" s="53"/>
      <c r="H1" s="53"/>
      <c r="I1" s="53"/>
      <c r="J1" s="53"/>
      <c r="K1" s="53"/>
      <c r="L1" s="53"/>
      <c r="M1" s="53"/>
      <c r="N1" s="53"/>
      <c r="O1" s="53"/>
      <c r="P1" s="53"/>
      <c r="Q1" s="53"/>
      <c r="R1" s="53"/>
      <c r="S1" s="54"/>
    </row>
    <row r="2" spans="1:19" s="42" customFormat="1" ht="40.5" customHeight="1">
      <c r="A2" s="48" t="s">
        <v>52</v>
      </c>
      <c r="B2" s="48" t="s">
        <v>45</v>
      </c>
      <c r="C2" s="48" t="s">
        <v>46</v>
      </c>
      <c r="D2" s="48" t="s">
        <v>47</v>
      </c>
      <c r="E2" s="48" t="s">
        <v>48</v>
      </c>
      <c r="F2" s="48" t="s">
        <v>49</v>
      </c>
      <c r="G2" s="48" t="s">
        <v>50</v>
      </c>
      <c r="H2" s="100"/>
      <c r="I2" s="25" t="s">
        <v>23</v>
      </c>
      <c r="J2" s="25" t="s">
        <v>24</v>
      </c>
      <c r="K2" s="25" t="s">
        <v>25</v>
      </c>
      <c r="L2" s="25" t="s">
        <v>26</v>
      </c>
      <c r="M2" s="25" t="s">
        <v>27</v>
      </c>
      <c r="N2" s="25" t="s">
        <v>28</v>
      </c>
      <c r="O2" s="25" t="s">
        <v>29</v>
      </c>
      <c r="P2" s="25" t="s">
        <v>30</v>
      </c>
      <c r="Q2" s="25" t="s">
        <v>31</v>
      </c>
      <c r="R2" s="25" t="s">
        <v>32</v>
      </c>
      <c r="S2" s="48" t="s">
        <v>51</v>
      </c>
    </row>
    <row r="3" spans="1:19" ht="37.5" customHeight="1">
      <c r="A3" s="370"/>
      <c r="B3" s="375"/>
      <c r="C3" s="390"/>
      <c r="D3" s="390"/>
      <c r="E3" s="380"/>
      <c r="F3" s="387"/>
      <c r="G3" s="390"/>
      <c r="H3" s="105" t="s">
        <v>129</v>
      </c>
      <c r="I3" s="103"/>
      <c r="J3" s="101">
        <f>I3-I5</f>
        <v>0</v>
      </c>
      <c r="K3" s="101">
        <f>J3-J5</f>
        <v>0</v>
      </c>
      <c r="L3" s="101">
        <f t="shared" ref="L3:R3" si="0">K3-K5</f>
        <v>0</v>
      </c>
      <c r="M3" s="101">
        <f t="shared" si="0"/>
        <v>0</v>
      </c>
      <c r="N3" s="101">
        <f t="shared" si="0"/>
        <v>0</v>
      </c>
      <c r="O3" s="101">
        <f t="shared" si="0"/>
        <v>0</v>
      </c>
      <c r="P3" s="101">
        <f t="shared" si="0"/>
        <v>0</v>
      </c>
      <c r="Q3" s="101">
        <f t="shared" si="0"/>
        <v>0</v>
      </c>
      <c r="R3" s="101">
        <f t="shared" si="0"/>
        <v>0</v>
      </c>
      <c r="S3" s="355"/>
    </row>
    <row r="4" spans="1:19" ht="13.5" customHeight="1">
      <c r="A4" s="371"/>
      <c r="B4" s="376"/>
      <c r="C4" s="391"/>
      <c r="D4" s="391"/>
      <c r="E4" s="381"/>
      <c r="F4" s="388"/>
      <c r="G4" s="391"/>
      <c r="H4" s="106" t="s">
        <v>42</v>
      </c>
      <c r="I4" s="102"/>
      <c r="J4" s="102"/>
      <c r="K4" s="102"/>
      <c r="L4" s="102"/>
      <c r="M4" s="102"/>
      <c r="N4" s="102"/>
      <c r="O4" s="102"/>
      <c r="P4" s="102"/>
      <c r="Q4" s="102"/>
      <c r="R4" s="102"/>
      <c r="S4" s="356"/>
    </row>
    <row r="5" spans="1:19" ht="13.5" customHeight="1">
      <c r="A5" s="372"/>
      <c r="B5" s="377"/>
      <c r="C5" s="392"/>
      <c r="D5" s="392"/>
      <c r="E5" s="382"/>
      <c r="F5" s="389"/>
      <c r="G5" s="392"/>
      <c r="H5" s="107" t="s">
        <v>114</v>
      </c>
      <c r="I5" s="49"/>
      <c r="J5" s="49"/>
      <c r="K5" s="49"/>
      <c r="L5" s="49"/>
      <c r="M5" s="49"/>
      <c r="N5" s="49"/>
      <c r="O5" s="49"/>
      <c r="P5" s="49"/>
      <c r="Q5" s="49"/>
      <c r="R5" s="49"/>
      <c r="S5" s="357"/>
    </row>
    <row r="6" spans="1:19" ht="37.5" customHeight="1">
      <c r="A6" s="370"/>
      <c r="B6" s="375"/>
      <c r="C6" s="390"/>
      <c r="D6" s="390"/>
      <c r="E6" s="380"/>
      <c r="F6" s="387"/>
      <c r="G6" s="390"/>
      <c r="H6" s="105" t="s">
        <v>129</v>
      </c>
      <c r="I6" s="103"/>
      <c r="J6" s="101">
        <f>I6-I8</f>
        <v>0</v>
      </c>
      <c r="K6" s="101">
        <f>J6-J8</f>
        <v>0</v>
      </c>
      <c r="L6" s="101">
        <f t="shared" ref="L6:R6" si="1">K6-K8</f>
        <v>0</v>
      </c>
      <c r="M6" s="101">
        <f t="shared" si="1"/>
        <v>0</v>
      </c>
      <c r="N6" s="101">
        <f t="shared" si="1"/>
        <v>0</v>
      </c>
      <c r="O6" s="101">
        <f t="shared" si="1"/>
        <v>0</v>
      </c>
      <c r="P6" s="101">
        <f t="shared" si="1"/>
        <v>0</v>
      </c>
      <c r="Q6" s="101">
        <f t="shared" si="1"/>
        <v>0</v>
      </c>
      <c r="R6" s="101">
        <f t="shared" si="1"/>
        <v>0</v>
      </c>
      <c r="S6" s="355"/>
    </row>
    <row r="7" spans="1:19" ht="13.5" customHeight="1">
      <c r="A7" s="371"/>
      <c r="B7" s="376"/>
      <c r="C7" s="391"/>
      <c r="D7" s="391"/>
      <c r="E7" s="381"/>
      <c r="F7" s="388"/>
      <c r="G7" s="391"/>
      <c r="H7" s="106" t="s">
        <v>42</v>
      </c>
      <c r="I7" s="102"/>
      <c r="J7" s="102"/>
      <c r="K7" s="102"/>
      <c r="L7" s="102"/>
      <c r="M7" s="102"/>
      <c r="N7" s="102"/>
      <c r="O7" s="102"/>
      <c r="P7" s="102"/>
      <c r="Q7" s="102"/>
      <c r="R7" s="102"/>
      <c r="S7" s="356"/>
    </row>
    <row r="8" spans="1:19" ht="13.5" customHeight="1">
      <c r="A8" s="372"/>
      <c r="B8" s="377"/>
      <c r="C8" s="392"/>
      <c r="D8" s="392"/>
      <c r="E8" s="382"/>
      <c r="F8" s="389"/>
      <c r="G8" s="392"/>
      <c r="H8" s="107" t="s">
        <v>114</v>
      </c>
      <c r="I8" s="49"/>
      <c r="J8" s="49"/>
      <c r="K8" s="49"/>
      <c r="L8" s="49"/>
      <c r="M8" s="49"/>
      <c r="N8" s="49"/>
      <c r="O8" s="49"/>
      <c r="P8" s="49"/>
      <c r="Q8" s="49"/>
      <c r="R8" s="49"/>
      <c r="S8" s="357"/>
    </row>
    <row r="9" spans="1:19" ht="37.5" customHeight="1">
      <c r="A9" s="370"/>
      <c r="B9" s="375"/>
      <c r="C9" s="390"/>
      <c r="D9" s="390"/>
      <c r="E9" s="380"/>
      <c r="F9" s="387"/>
      <c r="G9" s="390"/>
      <c r="H9" s="105" t="s">
        <v>129</v>
      </c>
      <c r="I9" s="103"/>
      <c r="J9" s="101">
        <f>I9-I11</f>
        <v>0</v>
      </c>
      <c r="K9" s="101">
        <f>J9-J11</f>
        <v>0</v>
      </c>
      <c r="L9" s="101">
        <f t="shared" ref="L9:R9" si="2">K9-K11</f>
        <v>0</v>
      </c>
      <c r="M9" s="101">
        <f t="shared" si="2"/>
        <v>0</v>
      </c>
      <c r="N9" s="101">
        <f t="shared" si="2"/>
        <v>0</v>
      </c>
      <c r="O9" s="101">
        <f t="shared" si="2"/>
        <v>0</v>
      </c>
      <c r="P9" s="101">
        <f t="shared" si="2"/>
        <v>0</v>
      </c>
      <c r="Q9" s="101">
        <f t="shared" si="2"/>
        <v>0</v>
      </c>
      <c r="R9" s="101">
        <f t="shared" si="2"/>
        <v>0</v>
      </c>
      <c r="S9" s="355"/>
    </row>
    <row r="10" spans="1:19" ht="13.5" customHeight="1">
      <c r="A10" s="371"/>
      <c r="B10" s="376"/>
      <c r="C10" s="391"/>
      <c r="D10" s="391"/>
      <c r="E10" s="381"/>
      <c r="F10" s="388"/>
      <c r="G10" s="391"/>
      <c r="H10" s="106" t="s">
        <v>42</v>
      </c>
      <c r="I10" s="102"/>
      <c r="J10" s="102"/>
      <c r="K10" s="102"/>
      <c r="L10" s="102"/>
      <c r="M10" s="102"/>
      <c r="N10" s="102"/>
      <c r="O10" s="102"/>
      <c r="P10" s="102"/>
      <c r="Q10" s="102"/>
      <c r="R10" s="102"/>
      <c r="S10" s="356"/>
    </row>
    <row r="11" spans="1:19" ht="13.5" customHeight="1">
      <c r="A11" s="372"/>
      <c r="B11" s="377"/>
      <c r="C11" s="392"/>
      <c r="D11" s="392"/>
      <c r="E11" s="382"/>
      <c r="F11" s="389"/>
      <c r="G11" s="392"/>
      <c r="H11" s="107" t="s">
        <v>114</v>
      </c>
      <c r="I11" s="49"/>
      <c r="J11" s="49"/>
      <c r="K11" s="49"/>
      <c r="L11" s="49"/>
      <c r="M11" s="49"/>
      <c r="N11" s="49"/>
      <c r="O11" s="49"/>
      <c r="P11" s="49"/>
      <c r="Q11" s="49"/>
      <c r="R11" s="49"/>
      <c r="S11" s="357"/>
    </row>
    <row r="12" spans="1:19" ht="37.5" customHeight="1">
      <c r="A12" s="293" t="s">
        <v>132</v>
      </c>
      <c r="B12" s="375"/>
      <c r="C12" s="390"/>
      <c r="D12" s="390"/>
      <c r="E12" s="380"/>
      <c r="F12" s="387"/>
      <c r="G12" s="390"/>
      <c r="H12" s="133" t="s">
        <v>129</v>
      </c>
      <c r="I12" s="56">
        <f>SUM(I3,I6,I9)</f>
        <v>0</v>
      </c>
      <c r="J12" s="56">
        <f>SUM(J3,J6,J9)</f>
        <v>0</v>
      </c>
      <c r="K12" s="56">
        <f t="shared" ref="K12:R12" si="3">SUM(K3,K6,K9)</f>
        <v>0</v>
      </c>
      <c r="L12" s="56">
        <f t="shared" si="3"/>
        <v>0</v>
      </c>
      <c r="M12" s="56">
        <f t="shared" si="3"/>
        <v>0</v>
      </c>
      <c r="N12" s="56">
        <f t="shared" si="3"/>
        <v>0</v>
      </c>
      <c r="O12" s="56">
        <f t="shared" si="3"/>
        <v>0</v>
      </c>
      <c r="P12" s="56">
        <f t="shared" si="3"/>
        <v>0</v>
      </c>
      <c r="Q12" s="56">
        <f t="shared" si="3"/>
        <v>0</v>
      </c>
      <c r="R12" s="56">
        <f t="shared" si="3"/>
        <v>0</v>
      </c>
      <c r="S12" s="355"/>
    </row>
    <row r="13" spans="1:19" ht="13.5" customHeight="1">
      <c r="A13" s="366"/>
      <c r="B13" s="376"/>
      <c r="C13" s="391"/>
      <c r="D13" s="391"/>
      <c r="E13" s="381"/>
      <c r="F13" s="388"/>
      <c r="G13" s="391"/>
      <c r="H13" s="134" t="s">
        <v>42</v>
      </c>
      <c r="I13" s="104">
        <f>SUM(I4,I7,I10)</f>
        <v>0</v>
      </c>
      <c r="J13" s="104">
        <f t="shared" ref="J13:R13" si="4">SUM(J4,J7,J10)</f>
        <v>0</v>
      </c>
      <c r="K13" s="104">
        <f t="shared" si="4"/>
        <v>0</v>
      </c>
      <c r="L13" s="104">
        <f t="shared" si="4"/>
        <v>0</v>
      </c>
      <c r="M13" s="104">
        <f t="shared" si="4"/>
        <v>0</v>
      </c>
      <c r="N13" s="104">
        <f t="shared" si="4"/>
        <v>0</v>
      </c>
      <c r="O13" s="104">
        <f t="shared" si="4"/>
        <v>0</v>
      </c>
      <c r="P13" s="104">
        <f t="shared" si="4"/>
        <v>0</v>
      </c>
      <c r="Q13" s="104">
        <f t="shared" si="4"/>
        <v>0</v>
      </c>
      <c r="R13" s="104">
        <f t="shared" si="4"/>
        <v>0</v>
      </c>
      <c r="S13" s="356"/>
    </row>
    <row r="14" spans="1:19" ht="13.5" customHeight="1">
      <c r="A14" s="294"/>
      <c r="B14" s="377"/>
      <c r="C14" s="392"/>
      <c r="D14" s="392"/>
      <c r="E14" s="382"/>
      <c r="F14" s="389"/>
      <c r="G14" s="392"/>
      <c r="H14" s="135" t="s">
        <v>114</v>
      </c>
      <c r="I14" s="57">
        <f>SUM(I5,I8,I11)</f>
        <v>0</v>
      </c>
      <c r="J14" s="57">
        <f t="shared" ref="J14:R14" si="5">SUM(J5,J8,J11)</f>
        <v>0</v>
      </c>
      <c r="K14" s="57">
        <f t="shared" si="5"/>
        <v>0</v>
      </c>
      <c r="L14" s="57">
        <f t="shared" si="5"/>
        <v>0</v>
      </c>
      <c r="M14" s="57">
        <f t="shared" si="5"/>
        <v>0</v>
      </c>
      <c r="N14" s="57">
        <f t="shared" si="5"/>
        <v>0</v>
      </c>
      <c r="O14" s="57">
        <f t="shared" si="5"/>
        <v>0</v>
      </c>
      <c r="P14" s="57">
        <f t="shared" si="5"/>
        <v>0</v>
      </c>
      <c r="Q14" s="57">
        <f t="shared" si="5"/>
        <v>0</v>
      </c>
      <c r="R14" s="57">
        <f t="shared" si="5"/>
        <v>0</v>
      </c>
      <c r="S14" s="357"/>
    </row>
    <row r="15" spans="1:19" ht="11.25" customHeight="1">
      <c r="A15" s="51"/>
      <c r="B15" s="44"/>
      <c r="C15" s="45"/>
      <c r="D15" s="45"/>
      <c r="E15" s="45"/>
      <c r="F15" s="46"/>
      <c r="G15" s="45"/>
      <c r="H15" s="45"/>
      <c r="I15" s="45"/>
      <c r="J15" s="45"/>
      <c r="K15" s="45"/>
      <c r="L15" s="45"/>
      <c r="M15" s="45"/>
      <c r="N15" s="45"/>
      <c r="O15" s="45"/>
      <c r="P15" s="45"/>
      <c r="Q15" s="45"/>
      <c r="R15" s="45"/>
      <c r="S15" s="43"/>
    </row>
    <row r="16" spans="1:19" ht="21" customHeight="1">
      <c r="A16" s="52" t="s">
        <v>2</v>
      </c>
      <c r="B16" s="53"/>
      <c r="C16" s="53"/>
      <c r="D16" s="53"/>
      <c r="E16" s="53"/>
      <c r="F16" s="53"/>
      <c r="G16" s="53"/>
      <c r="H16" s="53"/>
      <c r="I16" s="53"/>
      <c r="J16" s="53"/>
      <c r="K16" s="53"/>
      <c r="L16" s="53"/>
      <c r="M16" s="53"/>
      <c r="N16" s="53"/>
      <c r="O16" s="53"/>
      <c r="P16" s="53"/>
      <c r="Q16" s="53"/>
      <c r="R16" s="53"/>
      <c r="S16" s="54"/>
    </row>
    <row r="17" spans="1:19" s="42" customFormat="1" ht="36" customHeight="1">
      <c r="A17" s="48" t="s">
        <v>52</v>
      </c>
      <c r="B17" s="48" t="s">
        <v>45</v>
      </c>
      <c r="C17" s="48" t="s">
        <v>118</v>
      </c>
      <c r="D17" s="48" t="s">
        <v>49</v>
      </c>
      <c r="E17" s="95"/>
      <c r="F17" s="95"/>
      <c r="G17" s="95"/>
      <c r="H17" s="95"/>
      <c r="I17" s="116" t="s">
        <v>23</v>
      </c>
      <c r="J17" s="116" t="s">
        <v>24</v>
      </c>
      <c r="K17" s="116" t="s">
        <v>25</v>
      </c>
      <c r="L17" s="116" t="s">
        <v>26</v>
      </c>
      <c r="M17" s="116" t="s">
        <v>27</v>
      </c>
      <c r="N17" s="116" t="s">
        <v>28</v>
      </c>
      <c r="O17" s="116" t="s">
        <v>29</v>
      </c>
      <c r="P17" s="116" t="s">
        <v>30</v>
      </c>
      <c r="Q17" s="116" t="s">
        <v>31</v>
      </c>
      <c r="R17" s="116" t="s">
        <v>32</v>
      </c>
      <c r="S17" s="48" t="s">
        <v>51</v>
      </c>
    </row>
    <row r="18" spans="1:19" ht="18" customHeight="1">
      <c r="A18" s="370"/>
      <c r="B18" s="367"/>
      <c r="C18" s="352"/>
      <c r="D18" s="378"/>
      <c r="E18" s="373"/>
      <c r="F18" s="373"/>
      <c r="G18" s="373"/>
      <c r="H18" s="105" t="s">
        <v>136</v>
      </c>
      <c r="I18" s="105"/>
      <c r="J18" s="105"/>
      <c r="K18" s="105"/>
      <c r="L18" s="105"/>
      <c r="M18" s="105"/>
      <c r="N18" s="105"/>
      <c r="O18" s="105"/>
      <c r="P18" s="105"/>
      <c r="Q18" s="105"/>
      <c r="R18" s="105"/>
      <c r="S18" s="355"/>
    </row>
    <row r="19" spans="1:19" ht="18" customHeight="1">
      <c r="A19" s="372"/>
      <c r="B19" s="369"/>
      <c r="C19" s="354"/>
      <c r="D19" s="379"/>
      <c r="E19" s="374"/>
      <c r="F19" s="374"/>
      <c r="G19" s="374"/>
      <c r="H19" s="106" t="s">
        <v>42</v>
      </c>
      <c r="I19" s="107"/>
      <c r="J19" s="107"/>
      <c r="K19" s="107"/>
      <c r="L19" s="107"/>
      <c r="M19" s="107"/>
      <c r="N19" s="107"/>
      <c r="O19" s="107"/>
      <c r="P19" s="107"/>
      <c r="Q19" s="107"/>
      <c r="R19" s="107"/>
      <c r="S19" s="357"/>
    </row>
    <row r="20" spans="1:19" ht="18" customHeight="1">
      <c r="A20" s="370"/>
      <c r="B20" s="367"/>
      <c r="C20" s="352"/>
      <c r="D20" s="378"/>
      <c r="E20" s="373"/>
      <c r="F20" s="373"/>
      <c r="G20" s="373"/>
      <c r="H20" s="105" t="s">
        <v>136</v>
      </c>
      <c r="I20" s="105"/>
      <c r="J20" s="105"/>
      <c r="K20" s="105"/>
      <c r="L20" s="105"/>
      <c r="M20" s="105"/>
      <c r="N20" s="105"/>
      <c r="O20" s="105"/>
      <c r="P20" s="105"/>
      <c r="Q20" s="105"/>
      <c r="R20" s="105"/>
      <c r="S20" s="355"/>
    </row>
    <row r="21" spans="1:19" ht="18" customHeight="1">
      <c r="A21" s="372"/>
      <c r="B21" s="369"/>
      <c r="C21" s="354"/>
      <c r="D21" s="379"/>
      <c r="E21" s="374"/>
      <c r="F21" s="374"/>
      <c r="G21" s="374"/>
      <c r="H21" s="106" t="s">
        <v>42</v>
      </c>
      <c r="I21" s="107"/>
      <c r="J21" s="107"/>
      <c r="K21" s="107"/>
      <c r="L21" s="107"/>
      <c r="M21" s="107"/>
      <c r="N21" s="107"/>
      <c r="O21" s="107"/>
      <c r="P21" s="107"/>
      <c r="Q21" s="107"/>
      <c r="R21" s="107"/>
      <c r="S21" s="357"/>
    </row>
    <row r="22" spans="1:19" ht="18" customHeight="1">
      <c r="A22" s="370"/>
      <c r="B22" s="367"/>
      <c r="C22" s="352"/>
      <c r="D22" s="378"/>
      <c r="E22" s="373"/>
      <c r="F22" s="373"/>
      <c r="G22" s="373"/>
      <c r="H22" s="105" t="s">
        <v>136</v>
      </c>
      <c r="I22" s="105"/>
      <c r="J22" s="105"/>
      <c r="K22" s="105"/>
      <c r="L22" s="105"/>
      <c r="M22" s="105"/>
      <c r="N22" s="105"/>
      <c r="O22" s="105"/>
      <c r="P22" s="105"/>
      <c r="Q22" s="105"/>
      <c r="R22" s="105"/>
      <c r="S22" s="355"/>
    </row>
    <row r="23" spans="1:19" ht="18" customHeight="1">
      <c r="A23" s="372"/>
      <c r="B23" s="369"/>
      <c r="C23" s="354"/>
      <c r="D23" s="379"/>
      <c r="E23" s="374"/>
      <c r="F23" s="374"/>
      <c r="G23" s="374"/>
      <c r="H23" s="107" t="s">
        <v>42</v>
      </c>
      <c r="I23" s="107"/>
      <c r="J23" s="107"/>
      <c r="K23" s="107"/>
      <c r="L23" s="107"/>
      <c r="M23" s="107"/>
      <c r="N23" s="107"/>
      <c r="O23" s="107"/>
      <c r="P23" s="107"/>
      <c r="Q23" s="107"/>
      <c r="R23" s="107"/>
      <c r="S23" s="357"/>
    </row>
    <row r="24" spans="1:19" ht="18" customHeight="1">
      <c r="A24" s="367" t="s">
        <v>132</v>
      </c>
      <c r="B24" s="367"/>
      <c r="C24" s="352"/>
      <c r="D24" s="378"/>
      <c r="E24" s="373"/>
      <c r="F24" s="373"/>
      <c r="G24" s="373"/>
      <c r="H24" s="133" t="s">
        <v>136</v>
      </c>
      <c r="I24" s="56">
        <f>SUM(I18,I20,I22)</f>
        <v>0</v>
      </c>
      <c r="J24" s="56">
        <f t="shared" ref="J24:R25" si="6">SUM(J18,J20,J22)</f>
        <v>0</v>
      </c>
      <c r="K24" s="56">
        <f t="shared" si="6"/>
        <v>0</v>
      </c>
      <c r="L24" s="56">
        <f t="shared" si="6"/>
        <v>0</v>
      </c>
      <c r="M24" s="56">
        <f t="shared" si="6"/>
        <v>0</v>
      </c>
      <c r="N24" s="56">
        <f t="shared" si="6"/>
        <v>0</v>
      </c>
      <c r="O24" s="56">
        <f t="shared" si="6"/>
        <v>0</v>
      </c>
      <c r="P24" s="56">
        <f t="shared" si="6"/>
        <v>0</v>
      </c>
      <c r="Q24" s="56">
        <f t="shared" si="6"/>
        <v>0</v>
      </c>
      <c r="R24" s="56">
        <f t="shared" si="6"/>
        <v>0</v>
      </c>
      <c r="S24" s="355"/>
    </row>
    <row r="25" spans="1:19" ht="18" customHeight="1">
      <c r="A25" s="369"/>
      <c r="B25" s="369"/>
      <c r="C25" s="354"/>
      <c r="D25" s="379"/>
      <c r="E25" s="374"/>
      <c r="F25" s="374"/>
      <c r="G25" s="374"/>
      <c r="H25" s="135" t="s">
        <v>42</v>
      </c>
      <c r="I25" s="57">
        <f>SUM(I19,I21,I23)</f>
        <v>0</v>
      </c>
      <c r="J25" s="57">
        <f t="shared" si="6"/>
        <v>0</v>
      </c>
      <c r="K25" s="57">
        <f t="shared" si="6"/>
        <v>0</v>
      </c>
      <c r="L25" s="57">
        <f t="shared" si="6"/>
        <v>0</v>
      </c>
      <c r="M25" s="57">
        <f t="shared" si="6"/>
        <v>0</v>
      </c>
      <c r="N25" s="57">
        <f t="shared" si="6"/>
        <v>0</v>
      </c>
      <c r="O25" s="57">
        <f t="shared" si="6"/>
        <v>0</v>
      </c>
      <c r="P25" s="57">
        <f t="shared" si="6"/>
        <v>0</v>
      </c>
      <c r="Q25" s="57">
        <f t="shared" si="6"/>
        <v>0</v>
      </c>
      <c r="R25" s="57">
        <f t="shared" si="6"/>
        <v>0</v>
      </c>
      <c r="S25" s="357"/>
    </row>
    <row r="27" spans="1:19" ht="24.75" customHeight="1">
      <c r="A27" s="293" t="s">
        <v>137</v>
      </c>
      <c r="B27" s="373"/>
      <c r="C27" s="373"/>
      <c r="D27" s="385"/>
      <c r="E27" s="373"/>
      <c r="F27" s="373"/>
      <c r="G27" s="373"/>
      <c r="H27" s="133" t="s">
        <v>42</v>
      </c>
      <c r="I27" s="56">
        <f>I13+I25</f>
        <v>0</v>
      </c>
      <c r="J27" s="56">
        <f t="shared" ref="J27:R27" si="7">J13+J25</f>
        <v>0</v>
      </c>
      <c r="K27" s="56">
        <f t="shared" si="7"/>
        <v>0</v>
      </c>
      <c r="L27" s="56">
        <f t="shared" si="7"/>
        <v>0</v>
      </c>
      <c r="M27" s="56">
        <f t="shared" si="7"/>
        <v>0</v>
      </c>
      <c r="N27" s="56">
        <f t="shared" si="7"/>
        <v>0</v>
      </c>
      <c r="O27" s="56">
        <f t="shared" si="7"/>
        <v>0</v>
      </c>
      <c r="P27" s="56">
        <f t="shared" si="7"/>
        <v>0</v>
      </c>
      <c r="Q27" s="56">
        <f t="shared" si="7"/>
        <v>0</v>
      </c>
      <c r="R27" s="56">
        <f t="shared" si="7"/>
        <v>0</v>
      </c>
      <c r="S27" s="383"/>
    </row>
    <row r="28" spans="1:19" ht="24.75" customHeight="1">
      <c r="A28" s="294"/>
      <c r="B28" s="374"/>
      <c r="C28" s="374"/>
      <c r="D28" s="386"/>
      <c r="E28" s="374"/>
      <c r="F28" s="374"/>
      <c r="G28" s="374"/>
      <c r="H28" s="135" t="s">
        <v>43</v>
      </c>
      <c r="I28" s="57">
        <f>I14</f>
        <v>0</v>
      </c>
      <c r="J28" s="57">
        <f t="shared" ref="J28:R28" si="8">J14</f>
        <v>0</v>
      </c>
      <c r="K28" s="57">
        <f t="shared" si="8"/>
        <v>0</v>
      </c>
      <c r="L28" s="57">
        <f t="shared" si="8"/>
        <v>0</v>
      </c>
      <c r="M28" s="57">
        <f t="shared" si="8"/>
        <v>0</v>
      </c>
      <c r="N28" s="57">
        <f t="shared" si="8"/>
        <v>0</v>
      </c>
      <c r="O28" s="57">
        <f t="shared" si="8"/>
        <v>0</v>
      </c>
      <c r="P28" s="57">
        <f t="shared" si="8"/>
        <v>0</v>
      </c>
      <c r="Q28" s="57">
        <f t="shared" si="8"/>
        <v>0</v>
      </c>
      <c r="R28" s="57">
        <f t="shared" si="8"/>
        <v>0</v>
      </c>
      <c r="S28" s="384"/>
    </row>
    <row r="30" spans="1:19" s="50" customFormat="1" ht="17.25" customHeight="1">
      <c r="A30" s="117" t="s">
        <v>184</v>
      </c>
      <c r="B30" s="118"/>
      <c r="C30" s="118"/>
      <c r="D30" s="118"/>
      <c r="E30" s="118"/>
      <c r="F30" s="118"/>
      <c r="G30" s="118"/>
      <c r="H30" s="118"/>
      <c r="I30" s="118"/>
      <c r="J30" s="118"/>
      <c r="K30" s="118"/>
      <c r="L30" s="118"/>
      <c r="M30" s="118"/>
      <c r="N30" s="118"/>
      <c r="O30" s="118"/>
      <c r="P30" s="118"/>
      <c r="Q30" s="118"/>
      <c r="R30" s="118"/>
      <c r="S30" s="119"/>
    </row>
    <row r="31" spans="1:19" s="50" customFormat="1" ht="17.25" customHeight="1">
      <c r="A31" s="120" t="s">
        <v>53</v>
      </c>
      <c r="B31" s="121"/>
      <c r="C31" s="121"/>
      <c r="D31" s="121"/>
      <c r="E31" s="121"/>
      <c r="F31" s="121"/>
      <c r="G31" s="121"/>
      <c r="H31" s="121"/>
      <c r="I31" s="121"/>
      <c r="J31" s="121"/>
      <c r="K31" s="121"/>
      <c r="L31" s="121"/>
      <c r="M31" s="121"/>
      <c r="N31" s="121"/>
      <c r="O31" s="121"/>
      <c r="P31" s="121"/>
      <c r="Q31" s="121"/>
      <c r="R31" s="121"/>
      <c r="S31" s="122"/>
    </row>
    <row r="33" spans="1:19" ht="22.5" customHeight="1">
      <c r="A33" s="52" t="s">
        <v>88</v>
      </c>
      <c r="B33" s="53"/>
      <c r="C33" s="53"/>
      <c r="D33" s="53"/>
      <c r="E33" s="53"/>
      <c r="F33" s="53"/>
      <c r="G33" s="53"/>
      <c r="H33" s="53"/>
      <c r="I33" s="53"/>
      <c r="J33" s="53"/>
      <c r="K33" s="53"/>
      <c r="L33" s="53"/>
      <c r="M33" s="53"/>
      <c r="N33" s="53"/>
      <c r="O33" s="53"/>
      <c r="P33" s="53"/>
      <c r="Q33" s="53"/>
      <c r="R33" s="53"/>
      <c r="S33" s="54"/>
    </row>
    <row r="34" spans="1:19" s="42" customFormat="1" ht="63" customHeight="1">
      <c r="A34" s="48" t="s">
        <v>52</v>
      </c>
      <c r="B34" s="48" t="s">
        <v>45</v>
      </c>
      <c r="C34" s="48" t="s">
        <v>122</v>
      </c>
      <c r="D34" s="48" t="s">
        <v>118</v>
      </c>
      <c r="E34" s="48" t="s">
        <v>48</v>
      </c>
      <c r="F34" s="48" t="s">
        <v>89</v>
      </c>
      <c r="G34" s="94"/>
      <c r="H34" s="95"/>
      <c r="I34" s="25" t="s">
        <v>23</v>
      </c>
      <c r="J34" s="25" t="s">
        <v>24</v>
      </c>
      <c r="K34" s="25" t="s">
        <v>25</v>
      </c>
      <c r="L34" s="25" t="s">
        <v>26</v>
      </c>
      <c r="M34" s="25" t="s">
        <v>27</v>
      </c>
      <c r="N34" s="25" t="s">
        <v>28</v>
      </c>
      <c r="O34" s="25" t="s">
        <v>29</v>
      </c>
      <c r="P34" s="25" t="s">
        <v>30</v>
      </c>
      <c r="Q34" s="25" t="s">
        <v>31</v>
      </c>
      <c r="R34" s="25" t="s">
        <v>32</v>
      </c>
      <c r="S34" s="48" t="s">
        <v>51</v>
      </c>
    </row>
    <row r="35" spans="1:19" ht="23.25" customHeight="1">
      <c r="A35" s="370"/>
      <c r="B35" s="367"/>
      <c r="C35" s="352"/>
      <c r="D35" s="352"/>
      <c r="E35" s="358"/>
      <c r="F35" s="352"/>
      <c r="G35" s="362" t="s">
        <v>265</v>
      </c>
      <c r="H35" s="363"/>
      <c r="I35" s="105"/>
      <c r="J35" s="105"/>
      <c r="K35" s="105"/>
      <c r="L35" s="105"/>
      <c r="M35" s="105"/>
      <c r="N35" s="105"/>
      <c r="O35" s="105"/>
      <c r="P35" s="105"/>
      <c r="Q35" s="105"/>
      <c r="R35" s="105"/>
      <c r="S35" s="355"/>
    </row>
    <row r="36" spans="1:19" ht="23.25" customHeight="1">
      <c r="A36" s="371"/>
      <c r="B36" s="368"/>
      <c r="C36" s="353"/>
      <c r="D36" s="353"/>
      <c r="E36" s="359"/>
      <c r="F36" s="353"/>
      <c r="G36" s="351" t="s">
        <v>138</v>
      </c>
      <c r="H36" s="235" t="s">
        <v>259</v>
      </c>
      <c r="I36" s="106"/>
      <c r="J36" s="106"/>
      <c r="K36" s="106"/>
      <c r="L36" s="106"/>
      <c r="M36" s="106"/>
      <c r="N36" s="106"/>
      <c r="O36" s="106"/>
      <c r="P36" s="106"/>
      <c r="Q36" s="106"/>
      <c r="R36" s="106"/>
      <c r="S36" s="356"/>
    </row>
    <row r="37" spans="1:19" ht="23.25" customHeight="1">
      <c r="A37" s="371"/>
      <c r="B37" s="368"/>
      <c r="C37" s="353"/>
      <c r="D37" s="353"/>
      <c r="E37" s="359"/>
      <c r="F37" s="353"/>
      <c r="G37" s="351"/>
      <c r="H37" s="236" t="s">
        <v>43</v>
      </c>
      <c r="I37" s="106"/>
      <c r="J37" s="106"/>
      <c r="K37" s="106"/>
      <c r="L37" s="106"/>
      <c r="M37" s="106"/>
      <c r="N37" s="106"/>
      <c r="O37" s="106"/>
      <c r="P37" s="106"/>
      <c r="Q37" s="106"/>
      <c r="R37" s="106"/>
      <c r="S37" s="356"/>
    </row>
    <row r="38" spans="1:19" ht="23.25" customHeight="1">
      <c r="A38" s="372"/>
      <c r="B38" s="369"/>
      <c r="C38" s="354"/>
      <c r="D38" s="354"/>
      <c r="E38" s="360"/>
      <c r="F38" s="354"/>
      <c r="G38" s="107" t="s">
        <v>139</v>
      </c>
      <c r="H38" s="95"/>
      <c r="I38" s="107"/>
      <c r="J38" s="107"/>
      <c r="K38" s="107"/>
      <c r="L38" s="107"/>
      <c r="M38" s="107"/>
      <c r="N38" s="107"/>
      <c r="O38" s="107"/>
      <c r="P38" s="107"/>
      <c r="Q38" s="107"/>
      <c r="R38" s="107"/>
      <c r="S38" s="357"/>
    </row>
    <row r="39" spans="1:19" ht="23.25" customHeight="1">
      <c r="A39" s="370"/>
      <c r="B39" s="367"/>
      <c r="C39" s="352"/>
      <c r="D39" s="352"/>
      <c r="E39" s="358"/>
      <c r="F39" s="352"/>
      <c r="G39" s="362" t="s">
        <v>265</v>
      </c>
      <c r="H39" s="363"/>
      <c r="I39" s="105"/>
      <c r="J39" s="105"/>
      <c r="K39" s="105"/>
      <c r="L39" s="105"/>
      <c r="M39" s="105"/>
      <c r="N39" s="105"/>
      <c r="O39" s="105"/>
      <c r="P39" s="105"/>
      <c r="Q39" s="105"/>
      <c r="R39" s="105"/>
      <c r="S39" s="355"/>
    </row>
    <row r="40" spans="1:19" ht="23.25" customHeight="1">
      <c r="A40" s="371"/>
      <c r="B40" s="368"/>
      <c r="C40" s="353"/>
      <c r="D40" s="353"/>
      <c r="E40" s="359"/>
      <c r="F40" s="353"/>
      <c r="G40" s="351" t="s">
        <v>138</v>
      </c>
      <c r="H40" s="235" t="s">
        <v>259</v>
      </c>
      <c r="I40" s="106"/>
      <c r="J40" s="106"/>
      <c r="K40" s="106"/>
      <c r="L40" s="106"/>
      <c r="M40" s="106"/>
      <c r="N40" s="106"/>
      <c r="O40" s="106"/>
      <c r="P40" s="106"/>
      <c r="Q40" s="106"/>
      <c r="R40" s="106"/>
      <c r="S40" s="356"/>
    </row>
    <row r="41" spans="1:19" ht="23.25" customHeight="1">
      <c r="A41" s="371"/>
      <c r="B41" s="368"/>
      <c r="C41" s="353"/>
      <c r="D41" s="353"/>
      <c r="E41" s="359"/>
      <c r="F41" s="353"/>
      <c r="G41" s="351"/>
      <c r="H41" s="236" t="s">
        <v>43</v>
      </c>
      <c r="I41" s="106"/>
      <c r="J41" s="106"/>
      <c r="K41" s="106"/>
      <c r="L41" s="106"/>
      <c r="M41" s="106"/>
      <c r="N41" s="106"/>
      <c r="O41" s="106"/>
      <c r="P41" s="106"/>
      <c r="Q41" s="106"/>
      <c r="R41" s="106"/>
      <c r="S41" s="356"/>
    </row>
    <row r="42" spans="1:19" ht="23.25" customHeight="1">
      <c r="A42" s="372"/>
      <c r="B42" s="369"/>
      <c r="C42" s="354"/>
      <c r="D42" s="354"/>
      <c r="E42" s="360"/>
      <c r="F42" s="354"/>
      <c r="G42" s="107" t="s">
        <v>139</v>
      </c>
      <c r="H42" s="95"/>
      <c r="I42" s="107"/>
      <c r="J42" s="107"/>
      <c r="K42" s="107"/>
      <c r="L42" s="107"/>
      <c r="M42" s="107"/>
      <c r="N42" s="107"/>
      <c r="O42" s="107"/>
      <c r="P42" s="107"/>
      <c r="Q42" s="107"/>
      <c r="R42" s="107"/>
      <c r="S42" s="357"/>
    </row>
    <row r="43" spans="1:19" ht="23.25" customHeight="1">
      <c r="A43" s="370"/>
      <c r="B43" s="367"/>
      <c r="C43" s="352"/>
      <c r="D43" s="352"/>
      <c r="E43" s="358"/>
      <c r="F43" s="352"/>
      <c r="G43" s="362" t="s">
        <v>265</v>
      </c>
      <c r="H43" s="363"/>
      <c r="I43" s="105"/>
      <c r="J43" s="105"/>
      <c r="K43" s="105"/>
      <c r="L43" s="105"/>
      <c r="M43" s="105"/>
      <c r="N43" s="105"/>
      <c r="O43" s="105"/>
      <c r="P43" s="105"/>
      <c r="Q43" s="105"/>
      <c r="R43" s="105"/>
      <c r="S43" s="355"/>
    </row>
    <row r="44" spans="1:19" ht="23.25" customHeight="1">
      <c r="A44" s="371"/>
      <c r="B44" s="368"/>
      <c r="C44" s="353"/>
      <c r="D44" s="353"/>
      <c r="E44" s="359"/>
      <c r="F44" s="353"/>
      <c r="G44" s="351" t="s">
        <v>138</v>
      </c>
      <c r="H44" s="235" t="s">
        <v>259</v>
      </c>
      <c r="I44" s="106"/>
      <c r="J44" s="106"/>
      <c r="K44" s="106"/>
      <c r="L44" s="106"/>
      <c r="M44" s="106"/>
      <c r="N44" s="106"/>
      <c r="O44" s="106"/>
      <c r="P44" s="106"/>
      <c r="Q44" s="106"/>
      <c r="R44" s="106"/>
      <c r="S44" s="356"/>
    </row>
    <row r="45" spans="1:19" ht="23.25" customHeight="1">
      <c r="A45" s="371"/>
      <c r="B45" s="368"/>
      <c r="C45" s="353"/>
      <c r="D45" s="353"/>
      <c r="E45" s="359"/>
      <c r="F45" s="353"/>
      <c r="G45" s="351"/>
      <c r="H45" s="236" t="s">
        <v>43</v>
      </c>
      <c r="I45" s="106"/>
      <c r="J45" s="106"/>
      <c r="K45" s="106"/>
      <c r="L45" s="106"/>
      <c r="M45" s="106"/>
      <c r="N45" s="106"/>
      <c r="O45" s="106"/>
      <c r="P45" s="106"/>
      <c r="Q45" s="106"/>
      <c r="R45" s="106"/>
      <c r="S45" s="356"/>
    </row>
    <row r="46" spans="1:19" ht="23.25" customHeight="1">
      <c r="A46" s="372"/>
      <c r="B46" s="369"/>
      <c r="C46" s="354"/>
      <c r="D46" s="354"/>
      <c r="E46" s="360"/>
      <c r="F46" s="354"/>
      <c r="G46" s="107" t="s">
        <v>139</v>
      </c>
      <c r="H46" s="95"/>
      <c r="I46" s="107"/>
      <c r="J46" s="107"/>
      <c r="K46" s="107"/>
      <c r="L46" s="107"/>
      <c r="M46" s="107"/>
      <c r="N46" s="107"/>
      <c r="O46" s="107"/>
      <c r="P46" s="107"/>
      <c r="Q46" s="107"/>
      <c r="R46" s="107"/>
      <c r="S46" s="357"/>
    </row>
    <row r="47" spans="1:19" ht="23.25" customHeight="1">
      <c r="A47" s="293" t="s">
        <v>90</v>
      </c>
      <c r="B47" s="367"/>
      <c r="C47" s="352"/>
      <c r="D47" s="352"/>
      <c r="E47" s="358"/>
      <c r="F47" s="352"/>
      <c r="G47" s="364" t="s">
        <v>265</v>
      </c>
      <c r="H47" s="365"/>
      <c r="I47" s="56">
        <f>SUM(I35,I39,I43)</f>
        <v>0</v>
      </c>
      <c r="J47" s="56">
        <f t="shared" ref="J47:R50" si="9">SUM(J35,J39,J43)</f>
        <v>0</v>
      </c>
      <c r="K47" s="56">
        <f t="shared" si="9"/>
        <v>0</v>
      </c>
      <c r="L47" s="56">
        <f t="shared" si="9"/>
        <v>0</v>
      </c>
      <c r="M47" s="56">
        <f t="shared" si="9"/>
        <v>0</v>
      </c>
      <c r="N47" s="56">
        <f t="shared" si="9"/>
        <v>0</v>
      </c>
      <c r="O47" s="56">
        <f t="shared" si="9"/>
        <v>0</v>
      </c>
      <c r="P47" s="56">
        <f t="shared" si="9"/>
        <v>0</v>
      </c>
      <c r="Q47" s="56">
        <f t="shared" si="9"/>
        <v>0</v>
      </c>
      <c r="R47" s="56">
        <f t="shared" si="9"/>
        <v>0</v>
      </c>
      <c r="S47" s="355"/>
    </row>
    <row r="48" spans="1:19" ht="23.25" customHeight="1">
      <c r="A48" s="366"/>
      <c r="B48" s="368"/>
      <c r="C48" s="353"/>
      <c r="D48" s="353"/>
      <c r="E48" s="359"/>
      <c r="F48" s="353"/>
      <c r="G48" s="361" t="s">
        <v>138</v>
      </c>
      <c r="H48" s="239" t="s">
        <v>259</v>
      </c>
      <c r="I48" s="104">
        <f>SUM(I36,I40,I44)</f>
        <v>0</v>
      </c>
      <c r="J48" s="104">
        <f t="shared" si="9"/>
        <v>0</v>
      </c>
      <c r="K48" s="104">
        <f t="shared" si="9"/>
        <v>0</v>
      </c>
      <c r="L48" s="104">
        <f t="shared" si="9"/>
        <v>0</v>
      </c>
      <c r="M48" s="104">
        <f t="shared" si="9"/>
        <v>0</v>
      </c>
      <c r="N48" s="104">
        <f t="shared" si="9"/>
        <v>0</v>
      </c>
      <c r="O48" s="104">
        <f t="shared" si="9"/>
        <v>0</v>
      </c>
      <c r="P48" s="104">
        <f t="shared" si="9"/>
        <v>0</v>
      </c>
      <c r="Q48" s="104">
        <f t="shared" si="9"/>
        <v>0</v>
      </c>
      <c r="R48" s="104">
        <f t="shared" si="9"/>
        <v>0</v>
      </c>
      <c r="S48" s="356"/>
    </row>
    <row r="49" spans="1:19" ht="23.25" customHeight="1">
      <c r="A49" s="366"/>
      <c r="B49" s="368"/>
      <c r="C49" s="353"/>
      <c r="D49" s="353"/>
      <c r="E49" s="359"/>
      <c r="F49" s="353"/>
      <c r="G49" s="361"/>
      <c r="H49" s="237" t="s">
        <v>43</v>
      </c>
      <c r="I49" s="104">
        <f>SUM(I37,I41,I45)</f>
        <v>0</v>
      </c>
      <c r="J49" s="104">
        <f t="shared" si="9"/>
        <v>0</v>
      </c>
      <c r="K49" s="104">
        <f t="shared" si="9"/>
        <v>0</v>
      </c>
      <c r="L49" s="104">
        <f t="shared" si="9"/>
        <v>0</v>
      </c>
      <c r="M49" s="104">
        <f t="shared" si="9"/>
        <v>0</v>
      </c>
      <c r="N49" s="104">
        <f t="shared" si="9"/>
        <v>0</v>
      </c>
      <c r="O49" s="104">
        <f t="shared" si="9"/>
        <v>0</v>
      </c>
      <c r="P49" s="104">
        <f t="shared" si="9"/>
        <v>0</v>
      </c>
      <c r="Q49" s="104">
        <f t="shared" si="9"/>
        <v>0</v>
      </c>
      <c r="R49" s="104">
        <f t="shared" si="9"/>
        <v>0</v>
      </c>
      <c r="S49" s="356"/>
    </row>
    <row r="50" spans="1:19" ht="23.25" customHeight="1">
      <c r="A50" s="294"/>
      <c r="B50" s="369"/>
      <c r="C50" s="354"/>
      <c r="D50" s="354"/>
      <c r="E50" s="360"/>
      <c r="F50" s="354"/>
      <c r="G50" s="135" t="s">
        <v>139</v>
      </c>
      <c r="H50" s="95"/>
      <c r="I50" s="57">
        <f>SUM(I38,I42,I46)</f>
        <v>0</v>
      </c>
      <c r="J50" s="57">
        <f t="shared" si="9"/>
        <v>0</v>
      </c>
      <c r="K50" s="57">
        <f t="shared" si="9"/>
        <v>0</v>
      </c>
      <c r="L50" s="57">
        <f t="shared" si="9"/>
        <v>0</v>
      </c>
      <c r="M50" s="57">
        <f t="shared" si="9"/>
        <v>0</v>
      </c>
      <c r="N50" s="57">
        <f t="shared" si="9"/>
        <v>0</v>
      </c>
      <c r="O50" s="57">
        <f t="shared" si="9"/>
        <v>0</v>
      </c>
      <c r="P50" s="57">
        <f t="shared" si="9"/>
        <v>0</v>
      </c>
      <c r="Q50" s="57">
        <f t="shared" si="9"/>
        <v>0</v>
      </c>
      <c r="R50" s="57">
        <f t="shared" si="9"/>
        <v>0</v>
      </c>
      <c r="S50" s="357"/>
    </row>
    <row r="51" spans="1:19" ht="34.5" customHeight="1">
      <c r="H51" s="240" t="s">
        <v>266</v>
      </c>
      <c r="I51" s="238">
        <f>I49</f>
        <v>0</v>
      </c>
      <c r="J51" s="232">
        <f>I51+J49</f>
        <v>0</v>
      </c>
      <c r="K51" s="232">
        <f t="shared" ref="K51:R51" si="10">J51+K49</f>
        <v>0</v>
      </c>
      <c r="L51" s="232">
        <f t="shared" si="10"/>
        <v>0</v>
      </c>
      <c r="M51" s="232">
        <f t="shared" si="10"/>
        <v>0</v>
      </c>
      <c r="N51" s="232">
        <f t="shared" si="10"/>
        <v>0</v>
      </c>
      <c r="O51" s="232">
        <f t="shared" si="10"/>
        <v>0</v>
      </c>
      <c r="P51" s="232">
        <f t="shared" si="10"/>
        <v>0</v>
      </c>
      <c r="Q51" s="232">
        <f t="shared" si="10"/>
        <v>0</v>
      </c>
      <c r="R51" s="232">
        <f t="shared" si="10"/>
        <v>0</v>
      </c>
    </row>
  </sheetData>
  <mergeCells count="108">
    <mergeCell ref="B3:B5"/>
    <mergeCell ref="B9:B11"/>
    <mergeCell ref="B6:B8"/>
    <mergeCell ref="A3:A5"/>
    <mergeCell ref="A6:A8"/>
    <mergeCell ref="F3:F5"/>
    <mergeCell ref="G3:G5"/>
    <mergeCell ref="E9:E11"/>
    <mergeCell ref="F9:F11"/>
    <mergeCell ref="G9:G11"/>
    <mergeCell ref="C3:C5"/>
    <mergeCell ref="C9:C11"/>
    <mergeCell ref="F12:F14"/>
    <mergeCell ref="S3:S5"/>
    <mergeCell ref="S6:S8"/>
    <mergeCell ref="S9:S11"/>
    <mergeCell ref="G6:G8"/>
    <mergeCell ref="E20:E21"/>
    <mergeCell ref="F20:F21"/>
    <mergeCell ref="D9:D11"/>
    <mergeCell ref="C12:C14"/>
    <mergeCell ref="D20:D21"/>
    <mergeCell ref="D18:D19"/>
    <mergeCell ref="D12:D14"/>
    <mergeCell ref="E3:E5"/>
    <mergeCell ref="D3:D5"/>
    <mergeCell ref="E6:E8"/>
    <mergeCell ref="F6:F8"/>
    <mergeCell ref="G12:G14"/>
    <mergeCell ref="D6:D8"/>
    <mergeCell ref="C6:C8"/>
    <mergeCell ref="G36:G37"/>
    <mergeCell ref="S35:S38"/>
    <mergeCell ref="A35:A38"/>
    <mergeCell ref="B35:B38"/>
    <mergeCell ref="C35:C38"/>
    <mergeCell ref="D35:D38"/>
    <mergeCell ref="F18:F19"/>
    <mergeCell ref="S20:S21"/>
    <mergeCell ref="G20:G21"/>
    <mergeCell ref="E18:E19"/>
    <mergeCell ref="C18:C19"/>
    <mergeCell ref="A20:A21"/>
    <mergeCell ref="G35:H35"/>
    <mergeCell ref="S27:S28"/>
    <mergeCell ref="G27:G28"/>
    <mergeCell ref="F27:F28"/>
    <mergeCell ref="D27:D28"/>
    <mergeCell ref="E35:E38"/>
    <mergeCell ref="A27:A28"/>
    <mergeCell ref="C20:C21"/>
    <mergeCell ref="A12:A14"/>
    <mergeCell ref="A18:A19"/>
    <mergeCell ref="B20:B21"/>
    <mergeCell ref="B18:B19"/>
    <mergeCell ref="B12:B14"/>
    <mergeCell ref="A9:A11"/>
    <mergeCell ref="G18:G19"/>
    <mergeCell ref="S18:S19"/>
    <mergeCell ref="S24:S25"/>
    <mergeCell ref="G24:G25"/>
    <mergeCell ref="S22:S23"/>
    <mergeCell ref="G22:G23"/>
    <mergeCell ref="F22:F23"/>
    <mergeCell ref="E22:E23"/>
    <mergeCell ref="E24:E25"/>
    <mergeCell ref="F24:F25"/>
    <mergeCell ref="A22:A23"/>
    <mergeCell ref="B22:B23"/>
    <mergeCell ref="C22:C23"/>
    <mergeCell ref="D22:D23"/>
    <mergeCell ref="D24:D25"/>
    <mergeCell ref="C24:C25"/>
    <mergeCell ref="S12:S14"/>
    <mergeCell ref="E12:E14"/>
    <mergeCell ref="C39:C42"/>
    <mergeCell ref="D39:D42"/>
    <mergeCell ref="B27:B28"/>
    <mergeCell ref="C27:C28"/>
    <mergeCell ref="E27:E28"/>
    <mergeCell ref="F35:F38"/>
    <mergeCell ref="A39:A42"/>
    <mergeCell ref="B39:B42"/>
    <mergeCell ref="A24:A25"/>
    <mergeCell ref="B24:B25"/>
    <mergeCell ref="A47:A50"/>
    <mergeCell ref="B47:B50"/>
    <mergeCell ref="C47:C50"/>
    <mergeCell ref="D47:D50"/>
    <mergeCell ref="E43:E46"/>
    <mergeCell ref="A43:A46"/>
    <mergeCell ref="B43:B46"/>
    <mergeCell ref="C43:C46"/>
    <mergeCell ref="D43:D46"/>
    <mergeCell ref="G40:G41"/>
    <mergeCell ref="F43:F46"/>
    <mergeCell ref="F47:F50"/>
    <mergeCell ref="S47:S50"/>
    <mergeCell ref="E39:E42"/>
    <mergeCell ref="F39:F42"/>
    <mergeCell ref="S39:S42"/>
    <mergeCell ref="G48:G49"/>
    <mergeCell ref="G43:H43"/>
    <mergeCell ref="S43:S46"/>
    <mergeCell ref="G44:G45"/>
    <mergeCell ref="G47:H47"/>
    <mergeCell ref="G39:H39"/>
    <mergeCell ref="E47:E50"/>
  </mergeCells>
  <phoneticPr fontId="13" type="noConversion"/>
  <pageMargins left="0.25" right="0.19" top="0.27" bottom="0.25" header="0.17" footer="0.16"/>
  <pageSetup paperSize="9" scale="80" orientation="landscape" r:id="rId1"/>
  <headerFooter alignWithMargins="0"/>
  <ignoredErrors>
    <ignoredError sqref="I24:R25 J13:J14 K3:R14 J3:J11 I12:I14"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19</vt:i4>
      </vt:variant>
    </vt:vector>
  </HeadingPairs>
  <TitlesOfParts>
    <vt:vector size="19" baseType="lpstr">
      <vt:lpstr>ΟΔΗΓΙΕΣ</vt:lpstr>
      <vt:lpstr>ΚΟΣΤΟΣ</vt:lpstr>
      <vt:lpstr>ΠΛΗΡΟΤΗΤΕΣ_ΕΣΟΔΑ_ΜΟΝΑΔΑΣ</vt:lpstr>
      <vt:lpstr>ΚΟΣΤΟΣ_ΜΟΝΑΔΑΣ</vt:lpstr>
      <vt:lpstr>ΕΣΟΔΑ_ΚΟΣΤΟΣ_ΦΟΡΕΑ</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ΦΟΡΕΑ </vt:lpstr>
      <vt:lpstr>ΔΙΑΝΟΜΗ ΚΕΡΔΩΝ</vt:lpstr>
      <vt:lpstr>ΔΙΑΤ</vt:lpstr>
      <vt:lpstr>IRR</vt:lpstr>
      <vt:lpstr>ΥΦΙΣΤΑΜΕΝΗ_ΠΛΗΡΟΤΗΤΑ_ΜΟΝΑΔΑΣ</vt:lpstr>
      <vt:lpstr>ΥΦΙΣΤ_ΚΟΣΤΟΣ_ΠΑΡΟΧΗΣ ΥΠ.ΜΟΝΑΔΑΣ</vt:lpstr>
      <vt:lpstr>3ετια-ΛΜΟΣ ΕΚΜΕΤ_ΦΟΡΕΑ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Spiros Moumouris</cp:lastModifiedBy>
  <dcterms:created xsi:type="dcterms:W3CDTF">2011-04-18T08:16:20Z</dcterms:created>
  <dcterms:modified xsi:type="dcterms:W3CDTF">2024-01-24T17:01:47Z</dcterms:modified>
</cp:coreProperties>
</file>